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liah\"/>
    </mc:Choice>
  </mc:AlternateContent>
  <xr:revisionPtr revIDLastSave="0" documentId="13_ncr:1_{5B02CEA8-56DB-4B23-AA62-A059AA238432}" xr6:coauthVersionLast="47" xr6:coauthVersionMax="47" xr10:uidLastSave="{00000000-0000-0000-0000-000000000000}"/>
  <bookViews>
    <workbookView xWindow="-120" yWindow="-120" windowWidth="20730" windowHeight="11040" xr2:uid="{646EDF33-916C-4739-BA08-BA946544EE09}"/>
  </bookViews>
  <sheets>
    <sheet name="X 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9" i="5" l="1"/>
  <c r="R27" i="5"/>
  <c r="R28" i="5"/>
  <c r="R29" i="5"/>
  <c r="S29" i="5" s="1"/>
  <c r="R30" i="5"/>
  <c r="S30" i="5" s="1"/>
  <c r="R31" i="5"/>
  <c r="R32" i="5"/>
  <c r="R33" i="5"/>
  <c r="R34" i="5"/>
  <c r="R35" i="5"/>
  <c r="R36" i="5"/>
  <c r="R37" i="5"/>
  <c r="S37" i="5" s="1"/>
  <c r="R4" i="5"/>
  <c r="R5" i="5"/>
  <c r="R6" i="5"/>
  <c r="R7" i="5"/>
  <c r="R40" i="5" s="1"/>
  <c r="R8" i="5"/>
  <c r="R9" i="5"/>
  <c r="R10" i="5"/>
  <c r="R11" i="5"/>
  <c r="S11" i="5" s="1"/>
  <c r="R12" i="5"/>
  <c r="R13" i="5"/>
  <c r="R14" i="5"/>
  <c r="R15" i="5"/>
  <c r="S15" i="5" s="1"/>
  <c r="R16" i="5"/>
  <c r="R17" i="5"/>
  <c r="R18" i="5"/>
  <c r="R19" i="5"/>
  <c r="S19" i="5" s="1"/>
  <c r="R20" i="5"/>
  <c r="R21" i="5"/>
  <c r="R22" i="5"/>
  <c r="R23" i="5"/>
  <c r="R24" i="5"/>
  <c r="R25" i="5"/>
  <c r="R26" i="5"/>
  <c r="R3" i="5"/>
  <c r="S3" i="5" s="1"/>
  <c r="Z39" i="5"/>
  <c r="Z40" i="5"/>
  <c r="Y40" i="5"/>
  <c r="X40" i="5"/>
  <c r="W40" i="5"/>
  <c r="Y39" i="5"/>
  <c r="X39" i="5"/>
  <c r="W39" i="5"/>
  <c r="Z38" i="5"/>
  <c r="Y38" i="5"/>
  <c r="X38" i="5"/>
  <c r="W38" i="5"/>
  <c r="Z4" i="5"/>
  <c r="Z5" i="5"/>
  <c r="Z6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4" i="5"/>
  <c r="Z3" i="5"/>
  <c r="Y3" i="5"/>
  <c r="X3" i="5"/>
  <c r="W3" i="5"/>
  <c r="V4" i="5"/>
  <c r="V5" i="5" s="1"/>
  <c r="V6" i="5" s="1"/>
  <c r="V7" i="5" s="1"/>
  <c r="V8" i="5" s="1"/>
  <c r="V9" i="5" s="1"/>
  <c r="V10" i="5" s="1"/>
  <c r="V11" i="5" s="1"/>
  <c r="V12" i="5" s="1"/>
  <c r="V13" i="5" s="1"/>
  <c r="V14" i="5" s="1"/>
  <c r="V15" i="5" s="1"/>
  <c r="V16" i="5" s="1"/>
  <c r="V17" i="5" s="1"/>
  <c r="V18" i="5" s="1"/>
  <c r="V19" i="5" s="1"/>
  <c r="V20" i="5" s="1"/>
  <c r="V21" i="5" s="1"/>
  <c r="V22" i="5" s="1"/>
  <c r="V23" i="5" s="1"/>
  <c r="V24" i="5" s="1"/>
  <c r="V25" i="5" s="1"/>
  <c r="V26" i="5" s="1"/>
  <c r="V27" i="5" s="1"/>
  <c r="V28" i="5" s="1"/>
  <c r="V29" i="5" s="1"/>
  <c r="V30" i="5" s="1"/>
  <c r="V31" i="5" s="1"/>
  <c r="V32" i="5" s="1"/>
  <c r="V33" i="5" s="1"/>
  <c r="V34" i="5" s="1"/>
  <c r="V35" i="5" s="1"/>
  <c r="V36" i="5" s="1"/>
  <c r="V37" i="5" s="1"/>
  <c r="W43" i="5"/>
  <c r="X43" i="5"/>
  <c r="V43" i="5"/>
  <c r="S33" i="5"/>
  <c r="S35" i="5"/>
  <c r="S9" i="5"/>
  <c r="S4" i="5"/>
  <c r="S34" i="5"/>
  <c r="S23" i="5"/>
  <c r="S6" i="5"/>
  <c r="S7" i="5"/>
  <c r="S22" i="5"/>
  <c r="S10" i="5"/>
  <c r="S12" i="5"/>
  <c r="S18" i="5"/>
  <c r="S14" i="5"/>
  <c r="S21" i="5"/>
  <c r="S32" i="5"/>
  <c r="S28" i="5"/>
  <c r="S13" i="5"/>
  <c r="S27" i="5"/>
  <c r="S36" i="5"/>
  <c r="S25" i="5"/>
  <c r="S17" i="5"/>
  <c r="S8" i="5"/>
  <c r="S26" i="5"/>
  <c r="S5" i="5"/>
  <c r="S24" i="5"/>
  <c r="S31" i="5"/>
  <c r="S20" i="5"/>
  <c r="S16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R38" i="5" l="1"/>
  <c r="R39" i="5"/>
  <c r="T47" i="5" l="1"/>
  <c r="T46" i="5"/>
</calcChain>
</file>

<file path=xl/sharedStrings.xml><?xml version="1.0" encoding="utf-8"?>
<sst xmlns="http://schemas.openxmlformats.org/spreadsheetml/2006/main" count="77" uniqueCount="20">
  <si>
    <t>NO ABSEN</t>
  </si>
  <si>
    <t>Memahami masalah</t>
  </si>
  <si>
    <t>Menyusun rencana</t>
  </si>
  <si>
    <t>Melaksanakan rencana</t>
  </si>
  <si>
    <t>Memeriksa kembali</t>
  </si>
  <si>
    <t>Jumlah</t>
  </si>
  <si>
    <t>Rata rata</t>
  </si>
  <si>
    <t>Kategori</t>
  </si>
  <si>
    <t>Tinggi</t>
  </si>
  <si>
    <t>Sedang</t>
  </si>
  <si>
    <t>Rendah</t>
  </si>
  <si>
    <t>pencapaian kemampuan pemecahan masalah matematis siswa</t>
  </si>
  <si>
    <t>Keterangan</t>
  </si>
  <si>
    <t>Total Nilai</t>
  </si>
  <si>
    <t>S deviasasi</t>
  </si>
  <si>
    <t>Memahami rencana</t>
  </si>
  <si>
    <t>Skor</t>
  </si>
  <si>
    <t>skor ≥ 26.26</t>
  </si>
  <si>
    <t>8.59 ≤ skor ≤ 26.23</t>
  </si>
  <si>
    <t>skor ≤ 8.59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</si>
</sst>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9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94A8-54A6-4DC9-BE11-8B85F75AA863}">
  <dimension ref="A1:AB47"/>
  <sheetViews>
    <sheetView tabSelected="1" topLeftCell="A25" zoomScale="69" zoomScaleNormal="69" workbookViewId="0">
      <selection activeCell="F43" sqref="F43"/>
    </sheetView>
  </sheetViews>
  <sheetFormatPr defaultRowHeight="15" x14ac:dyDescent="0.25"/>
  <cols>
    <col min="2" max="2" width="13" customWidth="1"/>
    <col min="3" max="3" width="13.42578125" customWidth="1"/>
    <col min="4" max="4" width="14.7109375" customWidth="1"/>
    <col min="5" max="5" width="12.5703125" customWidth="1"/>
    <col min="6" max="6" width="13.85546875" customWidth="1"/>
    <col min="7" max="7" width="11.42578125" customWidth="1"/>
    <col min="8" max="8" width="14.7109375" customWidth="1"/>
    <col min="9" max="9" width="13" customWidth="1"/>
    <col min="10" max="10" width="11.85546875" customWidth="1"/>
    <col min="11" max="11" width="12.28515625" customWidth="1"/>
    <col min="12" max="12" width="14.7109375" customWidth="1"/>
    <col min="13" max="13" width="13.140625" customWidth="1"/>
    <col min="14" max="14" width="12" customWidth="1"/>
    <col min="15" max="15" width="11.140625" customWidth="1"/>
    <col min="16" max="16" width="13.7109375" customWidth="1"/>
    <col min="17" max="17" width="11.42578125" customWidth="1"/>
    <col min="19" max="19" width="10.140625" customWidth="1"/>
    <col min="20" max="20" width="25.28515625" customWidth="1"/>
    <col min="22" max="22" width="13.85546875" customWidth="1"/>
    <col min="23" max="23" width="14.28515625" customWidth="1"/>
    <col min="24" max="24" width="11.42578125" customWidth="1"/>
    <col min="25" max="25" width="16.5703125" customWidth="1"/>
    <col min="26" max="26" width="14.7109375" customWidth="1"/>
  </cols>
  <sheetData>
    <row r="1" spans="1:26" x14ac:dyDescent="0.25">
      <c r="A1" s="7" t="s">
        <v>0</v>
      </c>
      <c r="B1" s="7">
        <v>1</v>
      </c>
      <c r="C1" s="7"/>
      <c r="D1" s="7"/>
      <c r="E1" s="7"/>
      <c r="F1" s="7">
        <v>2</v>
      </c>
      <c r="G1" s="7"/>
      <c r="H1" s="7"/>
      <c r="I1" s="7"/>
      <c r="J1" s="7">
        <v>3</v>
      </c>
      <c r="K1" s="7"/>
      <c r="L1" s="7"/>
      <c r="M1" s="7"/>
      <c r="N1" s="7">
        <v>4</v>
      </c>
      <c r="O1" s="7"/>
      <c r="P1" s="7"/>
      <c r="Q1" s="7"/>
      <c r="R1" s="7" t="s">
        <v>5</v>
      </c>
      <c r="S1" s="7" t="s">
        <v>13</v>
      </c>
      <c r="T1" s="7" t="s">
        <v>12</v>
      </c>
      <c r="V1" s="7" t="s">
        <v>0</v>
      </c>
      <c r="W1" s="7" t="s">
        <v>15</v>
      </c>
      <c r="X1" s="7" t="s">
        <v>2</v>
      </c>
      <c r="Y1" s="7" t="s">
        <v>3</v>
      </c>
      <c r="Z1" s="7" t="s">
        <v>4</v>
      </c>
    </row>
    <row r="2" spans="1:26" ht="27" customHeight="1" x14ac:dyDescent="0.25">
      <c r="A2" s="7"/>
      <c r="B2" s="2" t="s">
        <v>1</v>
      </c>
      <c r="C2" s="2" t="s">
        <v>2</v>
      </c>
      <c r="D2" s="2" t="s">
        <v>3</v>
      </c>
      <c r="E2" s="2" t="s">
        <v>4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1</v>
      </c>
      <c r="K2" s="2" t="s">
        <v>2</v>
      </c>
      <c r="L2" s="2" t="s">
        <v>3</v>
      </c>
      <c r="M2" s="2" t="s">
        <v>4</v>
      </c>
      <c r="N2" s="2" t="s">
        <v>1</v>
      </c>
      <c r="O2" s="2" t="s">
        <v>2</v>
      </c>
      <c r="P2" s="2" t="s">
        <v>3</v>
      </c>
      <c r="Q2" s="2" t="s">
        <v>4</v>
      </c>
      <c r="R2" s="7"/>
      <c r="S2" s="7"/>
      <c r="T2" s="7"/>
      <c r="V2" s="7"/>
      <c r="W2" s="7"/>
      <c r="X2" s="7"/>
      <c r="Y2" s="7"/>
      <c r="Z2" s="7"/>
    </row>
    <row r="3" spans="1:26" x14ac:dyDescent="0.25">
      <c r="A3" s="2">
        <v>1</v>
      </c>
      <c r="B3" s="1">
        <v>2</v>
      </c>
      <c r="C3" s="1">
        <v>2</v>
      </c>
      <c r="D3" s="1">
        <v>4</v>
      </c>
      <c r="E3" s="1">
        <v>2</v>
      </c>
      <c r="F3" s="1">
        <v>2</v>
      </c>
      <c r="G3" s="1">
        <v>2</v>
      </c>
      <c r="H3" s="1">
        <v>4</v>
      </c>
      <c r="I3" s="1">
        <v>2</v>
      </c>
      <c r="J3" s="1">
        <v>2</v>
      </c>
      <c r="K3" s="1">
        <v>2</v>
      </c>
      <c r="L3" s="1">
        <v>3</v>
      </c>
      <c r="M3" s="1">
        <v>1</v>
      </c>
      <c r="N3" s="1">
        <v>2</v>
      </c>
      <c r="O3" s="1">
        <v>2</v>
      </c>
      <c r="P3" s="1">
        <v>4</v>
      </c>
      <c r="Q3" s="1">
        <v>2</v>
      </c>
      <c r="R3" s="1">
        <f>SUM(B3:Q3)</f>
        <v>38</v>
      </c>
      <c r="S3" s="1">
        <f t="shared" ref="S3:S4" si="0">(R3+10)*2</f>
        <v>96</v>
      </c>
      <c r="T3" s="2" t="s">
        <v>8</v>
      </c>
      <c r="V3" s="2">
        <v>1</v>
      </c>
      <c r="W3" s="2">
        <f>B3+F3+J3+N3</f>
        <v>8</v>
      </c>
      <c r="X3" s="2">
        <f>C3+G3+K3+O3</f>
        <v>8</v>
      </c>
      <c r="Y3" s="2">
        <f>D3+H3+L3+P3</f>
        <v>15</v>
      </c>
      <c r="Z3" s="2">
        <f>E3+I3+M3+Q3</f>
        <v>7</v>
      </c>
    </row>
    <row r="4" spans="1:26" x14ac:dyDescent="0.25">
      <c r="A4" s="2">
        <f>A3+1</f>
        <v>2</v>
      </c>
      <c r="B4" s="1">
        <v>2</v>
      </c>
      <c r="C4" s="1">
        <v>0</v>
      </c>
      <c r="D4" s="1">
        <v>1</v>
      </c>
      <c r="E4" s="1">
        <v>0</v>
      </c>
      <c r="F4" s="1">
        <v>0</v>
      </c>
      <c r="G4" s="1">
        <v>0</v>
      </c>
      <c r="H4" s="1">
        <v>1</v>
      </c>
      <c r="I4" s="1">
        <v>0</v>
      </c>
      <c r="J4" s="1">
        <v>0</v>
      </c>
      <c r="K4" s="1">
        <v>0</v>
      </c>
      <c r="L4" s="1">
        <v>1</v>
      </c>
      <c r="M4" s="1">
        <v>0</v>
      </c>
      <c r="N4" s="1">
        <v>0</v>
      </c>
      <c r="O4" s="1">
        <v>0</v>
      </c>
      <c r="P4" s="1">
        <v>1</v>
      </c>
      <c r="Q4" s="1">
        <v>0</v>
      </c>
      <c r="R4" s="1">
        <f t="shared" ref="R4:R37" si="1">SUM(B4:Q4)</f>
        <v>6</v>
      </c>
      <c r="S4" s="1">
        <f t="shared" si="0"/>
        <v>32</v>
      </c>
      <c r="T4" s="2" t="s">
        <v>10</v>
      </c>
      <c r="V4" s="2">
        <f>V3+1</f>
        <v>2</v>
      </c>
      <c r="W4" s="2">
        <f>B4+F4+J4+N4</f>
        <v>2</v>
      </c>
      <c r="X4" s="2">
        <f t="shared" ref="X4:X37" si="2">C4+G4+K4+O4</f>
        <v>0</v>
      </c>
      <c r="Y4" s="2">
        <f t="shared" ref="Y4:Y37" si="3">D4+H4+L4+P4</f>
        <v>4</v>
      </c>
      <c r="Z4" s="2">
        <f t="shared" ref="Z4:Z37" si="4">E4+I4+M4+Q4</f>
        <v>0</v>
      </c>
    </row>
    <row r="5" spans="1:26" x14ac:dyDescent="0.25">
      <c r="A5" s="2">
        <f t="shared" ref="A5:A36" si="5">A4+1</f>
        <v>3</v>
      </c>
      <c r="B5" s="1">
        <v>2</v>
      </c>
      <c r="C5" s="1">
        <v>2</v>
      </c>
      <c r="D5" s="1">
        <v>3</v>
      </c>
      <c r="E5" s="1">
        <v>1</v>
      </c>
      <c r="F5" s="1">
        <v>2</v>
      </c>
      <c r="G5" s="1">
        <v>2</v>
      </c>
      <c r="H5" s="1">
        <v>1</v>
      </c>
      <c r="I5" s="1">
        <v>1</v>
      </c>
      <c r="J5" s="1">
        <v>2</v>
      </c>
      <c r="K5" s="1">
        <v>2</v>
      </c>
      <c r="L5" s="1">
        <v>1</v>
      </c>
      <c r="M5" s="1">
        <v>1</v>
      </c>
      <c r="N5" s="1">
        <v>1</v>
      </c>
      <c r="O5" s="1">
        <v>2</v>
      </c>
      <c r="P5" s="1">
        <v>2</v>
      </c>
      <c r="Q5" s="1">
        <v>1</v>
      </c>
      <c r="R5" s="1">
        <f t="shared" si="1"/>
        <v>26</v>
      </c>
      <c r="S5" s="1">
        <f t="shared" ref="S5:S6" si="6">(R5+10)*2</f>
        <v>72</v>
      </c>
      <c r="T5" s="2" t="s">
        <v>9</v>
      </c>
      <c r="V5" s="2">
        <f t="shared" ref="V5:V36" si="7">V4+1</f>
        <v>3</v>
      </c>
      <c r="W5" s="2">
        <f t="shared" ref="W5:W37" si="8">B5+F5+J5+N5</f>
        <v>7</v>
      </c>
      <c r="X5" s="2">
        <f t="shared" si="2"/>
        <v>8</v>
      </c>
      <c r="Y5" s="2">
        <f t="shared" si="3"/>
        <v>7</v>
      </c>
      <c r="Z5" s="2">
        <f t="shared" si="4"/>
        <v>4</v>
      </c>
    </row>
    <row r="6" spans="1:26" x14ac:dyDescent="0.25">
      <c r="A6" s="2">
        <f t="shared" si="5"/>
        <v>4</v>
      </c>
      <c r="B6" s="1">
        <v>1</v>
      </c>
      <c r="C6" s="1">
        <v>2</v>
      </c>
      <c r="D6" s="1">
        <v>0</v>
      </c>
      <c r="E6" s="1">
        <v>0</v>
      </c>
      <c r="F6" s="1">
        <v>0</v>
      </c>
      <c r="G6" s="1">
        <v>0</v>
      </c>
      <c r="H6" s="1">
        <v>1</v>
      </c>
      <c r="I6" s="1">
        <v>0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1</v>
      </c>
      <c r="Q6" s="1">
        <v>1</v>
      </c>
      <c r="R6" s="1">
        <f t="shared" si="1"/>
        <v>7</v>
      </c>
      <c r="S6" s="1">
        <f t="shared" si="6"/>
        <v>34</v>
      </c>
      <c r="T6" s="2" t="s">
        <v>10</v>
      </c>
      <c r="V6" s="2">
        <f t="shared" si="7"/>
        <v>4</v>
      </c>
      <c r="W6" s="2">
        <f t="shared" si="8"/>
        <v>1</v>
      </c>
      <c r="X6" s="2">
        <f t="shared" si="2"/>
        <v>2</v>
      </c>
      <c r="Y6" s="2">
        <f t="shared" si="3"/>
        <v>2</v>
      </c>
      <c r="Z6" s="2">
        <f t="shared" si="4"/>
        <v>2</v>
      </c>
    </row>
    <row r="7" spans="1:26" x14ac:dyDescent="0.25">
      <c r="A7" s="2">
        <f t="shared" si="5"/>
        <v>5</v>
      </c>
      <c r="B7" s="1">
        <v>2</v>
      </c>
      <c r="C7" s="1">
        <v>2</v>
      </c>
      <c r="D7" s="1">
        <v>3</v>
      </c>
      <c r="E7" s="1">
        <v>2</v>
      </c>
      <c r="F7" s="1">
        <v>2</v>
      </c>
      <c r="G7" s="1">
        <v>2</v>
      </c>
      <c r="H7" s="1">
        <v>3</v>
      </c>
      <c r="I7" s="1">
        <v>1</v>
      </c>
      <c r="J7" s="1">
        <v>2</v>
      </c>
      <c r="K7" s="1">
        <v>2</v>
      </c>
      <c r="L7" s="1">
        <v>2</v>
      </c>
      <c r="M7" s="1">
        <v>1</v>
      </c>
      <c r="N7" s="1">
        <v>2</v>
      </c>
      <c r="O7" s="1">
        <v>2</v>
      </c>
      <c r="P7" s="1">
        <v>2</v>
      </c>
      <c r="Q7" s="1">
        <v>1</v>
      </c>
      <c r="R7" s="1">
        <f t="shared" si="1"/>
        <v>31</v>
      </c>
      <c r="S7" s="1">
        <f t="shared" ref="S7" si="9">(R7+10)*2</f>
        <v>82</v>
      </c>
      <c r="T7" s="2" t="s">
        <v>8</v>
      </c>
      <c r="V7" s="2">
        <f t="shared" si="7"/>
        <v>5</v>
      </c>
      <c r="W7" s="2">
        <f t="shared" si="8"/>
        <v>8</v>
      </c>
      <c r="X7" s="2">
        <f t="shared" si="2"/>
        <v>8</v>
      </c>
      <c r="Y7" s="2">
        <f t="shared" si="3"/>
        <v>10</v>
      </c>
      <c r="Z7" s="2">
        <f t="shared" si="4"/>
        <v>5</v>
      </c>
    </row>
    <row r="8" spans="1:26" x14ac:dyDescent="0.25">
      <c r="A8" s="2">
        <f t="shared" si="5"/>
        <v>6</v>
      </c>
      <c r="B8" s="1">
        <v>2</v>
      </c>
      <c r="C8" s="1">
        <v>2</v>
      </c>
      <c r="D8" s="1">
        <v>3</v>
      </c>
      <c r="E8" s="1">
        <v>1</v>
      </c>
      <c r="F8" s="1">
        <v>2</v>
      </c>
      <c r="G8" s="1">
        <v>2</v>
      </c>
      <c r="H8" s="1">
        <v>1</v>
      </c>
      <c r="I8" s="1">
        <v>1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f t="shared" si="1"/>
        <v>14</v>
      </c>
      <c r="S8" s="1">
        <f t="shared" ref="S8:S9" si="10">(R8+10)*2</f>
        <v>48</v>
      </c>
      <c r="T8" s="2" t="s">
        <v>9</v>
      </c>
      <c r="V8" s="2">
        <f t="shared" si="7"/>
        <v>6</v>
      </c>
      <c r="W8" s="2">
        <f t="shared" si="8"/>
        <v>4</v>
      </c>
      <c r="X8" s="2">
        <f t="shared" si="2"/>
        <v>4</v>
      </c>
      <c r="Y8" s="2">
        <f t="shared" si="3"/>
        <v>4</v>
      </c>
      <c r="Z8" s="2">
        <f t="shared" si="4"/>
        <v>2</v>
      </c>
    </row>
    <row r="9" spans="1:26" x14ac:dyDescent="0.25">
      <c r="A9" s="2">
        <f t="shared" si="5"/>
        <v>7</v>
      </c>
      <c r="B9" s="1">
        <v>0</v>
      </c>
      <c r="C9" s="1">
        <v>0</v>
      </c>
      <c r="D9" s="1">
        <v>4</v>
      </c>
      <c r="E9" s="1">
        <v>2</v>
      </c>
      <c r="F9" s="1">
        <v>0</v>
      </c>
      <c r="G9" s="1">
        <v>1</v>
      </c>
      <c r="H9" s="1">
        <v>1</v>
      </c>
      <c r="I9" s="1">
        <v>1</v>
      </c>
      <c r="J9" s="1">
        <v>2</v>
      </c>
      <c r="K9" s="1">
        <v>0</v>
      </c>
      <c r="L9" s="1">
        <v>3</v>
      </c>
      <c r="M9" s="1">
        <v>2</v>
      </c>
      <c r="N9" s="1">
        <v>0</v>
      </c>
      <c r="O9" s="1">
        <v>0</v>
      </c>
      <c r="P9" s="1">
        <v>1</v>
      </c>
      <c r="Q9" s="1">
        <v>1</v>
      </c>
      <c r="R9" s="1">
        <f t="shared" si="1"/>
        <v>18</v>
      </c>
      <c r="S9" s="1">
        <f t="shared" si="10"/>
        <v>56</v>
      </c>
      <c r="T9" s="2" t="s">
        <v>9</v>
      </c>
      <c r="V9" s="2">
        <f t="shared" si="7"/>
        <v>7</v>
      </c>
      <c r="W9" s="2">
        <f t="shared" si="8"/>
        <v>2</v>
      </c>
      <c r="X9" s="2">
        <f t="shared" si="2"/>
        <v>1</v>
      </c>
      <c r="Y9" s="2">
        <f t="shared" si="3"/>
        <v>9</v>
      </c>
      <c r="Z9" s="2">
        <f t="shared" si="4"/>
        <v>6</v>
      </c>
    </row>
    <row r="10" spans="1:26" x14ac:dyDescent="0.25">
      <c r="A10" s="2">
        <f t="shared" si="5"/>
        <v>8</v>
      </c>
      <c r="B10" s="1">
        <v>2</v>
      </c>
      <c r="C10" s="1">
        <v>2</v>
      </c>
      <c r="D10" s="1">
        <v>3</v>
      </c>
      <c r="E10" s="1">
        <v>1</v>
      </c>
      <c r="F10" s="1">
        <v>2</v>
      </c>
      <c r="G10" s="1">
        <v>2</v>
      </c>
      <c r="H10" s="1">
        <v>2</v>
      </c>
      <c r="I10" s="1">
        <v>1</v>
      </c>
      <c r="J10" s="1">
        <v>2</v>
      </c>
      <c r="K10" s="1">
        <v>2</v>
      </c>
      <c r="L10" s="1">
        <v>2</v>
      </c>
      <c r="M10" s="1">
        <v>1</v>
      </c>
      <c r="N10" s="1">
        <v>2</v>
      </c>
      <c r="O10" s="1">
        <v>2</v>
      </c>
      <c r="P10" s="1">
        <v>4</v>
      </c>
      <c r="Q10" s="1">
        <v>2</v>
      </c>
      <c r="R10" s="1">
        <f t="shared" si="1"/>
        <v>32</v>
      </c>
      <c r="S10" s="1">
        <f t="shared" ref="S10:S11" si="11">(R10+10)*2</f>
        <v>84</v>
      </c>
      <c r="T10" s="2" t="s">
        <v>8</v>
      </c>
      <c r="V10" s="2">
        <f t="shared" si="7"/>
        <v>8</v>
      </c>
      <c r="W10" s="2">
        <f t="shared" si="8"/>
        <v>8</v>
      </c>
      <c r="X10" s="2">
        <f t="shared" si="2"/>
        <v>8</v>
      </c>
      <c r="Y10" s="2">
        <f t="shared" si="3"/>
        <v>11</v>
      </c>
      <c r="Z10" s="2">
        <f t="shared" si="4"/>
        <v>5</v>
      </c>
    </row>
    <row r="11" spans="1:26" x14ac:dyDescent="0.25">
      <c r="A11" s="2">
        <f t="shared" si="5"/>
        <v>9</v>
      </c>
      <c r="B11" s="1">
        <v>2</v>
      </c>
      <c r="C11" s="1">
        <v>1</v>
      </c>
      <c r="D11" s="1">
        <v>1</v>
      </c>
      <c r="E11" s="1">
        <v>2</v>
      </c>
      <c r="F11" s="1">
        <v>1</v>
      </c>
      <c r="G11" s="1">
        <v>0</v>
      </c>
      <c r="H11" s="1">
        <v>1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>
        <v>0</v>
      </c>
      <c r="P11" s="1">
        <v>1</v>
      </c>
      <c r="Q11" s="1">
        <v>1</v>
      </c>
      <c r="R11" s="1">
        <f t="shared" si="1"/>
        <v>11</v>
      </c>
      <c r="S11" s="1">
        <f t="shared" si="11"/>
        <v>42</v>
      </c>
      <c r="T11" s="2" t="s">
        <v>9</v>
      </c>
      <c r="V11" s="2">
        <f t="shared" si="7"/>
        <v>9</v>
      </c>
      <c r="W11" s="2">
        <f t="shared" si="8"/>
        <v>3</v>
      </c>
      <c r="X11" s="2">
        <f t="shared" si="2"/>
        <v>1</v>
      </c>
      <c r="Y11" s="2">
        <f t="shared" si="3"/>
        <v>3</v>
      </c>
      <c r="Z11" s="2">
        <f t="shared" si="4"/>
        <v>4</v>
      </c>
    </row>
    <row r="12" spans="1:26" x14ac:dyDescent="0.25">
      <c r="A12" s="2">
        <f t="shared" si="5"/>
        <v>10</v>
      </c>
      <c r="B12" s="1">
        <v>2</v>
      </c>
      <c r="C12" s="1">
        <v>2</v>
      </c>
      <c r="D12" s="1">
        <v>3</v>
      </c>
      <c r="E12" s="1">
        <v>2</v>
      </c>
      <c r="F12" s="1">
        <v>2</v>
      </c>
      <c r="G12" s="1">
        <v>2</v>
      </c>
      <c r="H12" s="1">
        <v>2</v>
      </c>
      <c r="I12" s="1">
        <v>1</v>
      </c>
      <c r="J12" s="1">
        <v>2</v>
      </c>
      <c r="K12" s="1">
        <v>2</v>
      </c>
      <c r="L12" s="1">
        <v>2</v>
      </c>
      <c r="M12" s="1">
        <v>1</v>
      </c>
      <c r="N12" s="1">
        <v>2</v>
      </c>
      <c r="O12" s="1">
        <v>2</v>
      </c>
      <c r="P12" s="1">
        <v>4</v>
      </c>
      <c r="Q12" s="1">
        <v>2</v>
      </c>
      <c r="R12" s="1">
        <f t="shared" si="1"/>
        <v>33</v>
      </c>
      <c r="S12" s="1">
        <f t="shared" ref="S12" si="12">(R12+10)*2</f>
        <v>86</v>
      </c>
      <c r="T12" s="2" t="s">
        <v>8</v>
      </c>
      <c r="V12" s="2">
        <f t="shared" si="7"/>
        <v>10</v>
      </c>
      <c r="W12" s="2">
        <f t="shared" si="8"/>
        <v>8</v>
      </c>
      <c r="X12" s="2">
        <f t="shared" si="2"/>
        <v>8</v>
      </c>
      <c r="Y12" s="2">
        <f t="shared" si="3"/>
        <v>11</v>
      </c>
      <c r="Z12" s="2">
        <f t="shared" si="4"/>
        <v>6</v>
      </c>
    </row>
    <row r="13" spans="1:26" x14ac:dyDescent="0.25">
      <c r="A13" s="2">
        <f t="shared" si="5"/>
        <v>11</v>
      </c>
      <c r="B13" s="1">
        <v>1</v>
      </c>
      <c r="C13" s="1">
        <v>2</v>
      </c>
      <c r="D13" s="1">
        <v>1</v>
      </c>
      <c r="E13" s="1">
        <v>1</v>
      </c>
      <c r="F13" s="1">
        <v>2</v>
      </c>
      <c r="G13" s="1">
        <v>2</v>
      </c>
      <c r="H13" s="1">
        <v>2</v>
      </c>
      <c r="I13" s="1">
        <v>1</v>
      </c>
      <c r="J13" s="1">
        <v>2</v>
      </c>
      <c r="K13" s="1">
        <v>2</v>
      </c>
      <c r="L13" s="1">
        <v>1</v>
      </c>
      <c r="M13" s="1">
        <v>1</v>
      </c>
      <c r="N13" s="1">
        <v>0</v>
      </c>
      <c r="O13" s="1">
        <v>1</v>
      </c>
      <c r="P13" s="1">
        <v>1</v>
      </c>
      <c r="Q13" s="1">
        <v>1</v>
      </c>
      <c r="R13" s="1">
        <f t="shared" si="1"/>
        <v>21</v>
      </c>
      <c r="S13" s="1">
        <f t="shared" ref="S13:S14" si="13">(R13+10)*2</f>
        <v>62</v>
      </c>
      <c r="T13" s="2" t="s">
        <v>9</v>
      </c>
      <c r="V13" s="2">
        <f t="shared" si="7"/>
        <v>11</v>
      </c>
      <c r="W13" s="2">
        <f t="shared" si="8"/>
        <v>5</v>
      </c>
      <c r="X13" s="2">
        <f t="shared" si="2"/>
        <v>7</v>
      </c>
      <c r="Y13" s="2">
        <f t="shared" si="3"/>
        <v>5</v>
      </c>
      <c r="Z13" s="2">
        <f t="shared" si="4"/>
        <v>4</v>
      </c>
    </row>
    <row r="14" spans="1:26" x14ac:dyDescent="0.25">
      <c r="A14" s="2">
        <f t="shared" si="5"/>
        <v>12</v>
      </c>
      <c r="B14" s="1">
        <v>2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0</v>
      </c>
      <c r="J14" s="1">
        <v>0</v>
      </c>
      <c r="K14" s="1">
        <v>0</v>
      </c>
      <c r="L14" s="1">
        <v>1</v>
      </c>
      <c r="M14" s="1">
        <v>1</v>
      </c>
      <c r="N14" s="1">
        <v>1</v>
      </c>
      <c r="O14" s="1">
        <v>0</v>
      </c>
      <c r="P14" s="1">
        <v>0</v>
      </c>
      <c r="Q14" s="1">
        <v>1</v>
      </c>
      <c r="R14" s="1">
        <f t="shared" si="1"/>
        <v>8</v>
      </c>
      <c r="S14" s="1">
        <f t="shared" si="13"/>
        <v>36</v>
      </c>
      <c r="T14" s="2" t="s">
        <v>10</v>
      </c>
      <c r="V14" s="2">
        <f t="shared" si="7"/>
        <v>12</v>
      </c>
      <c r="W14" s="2">
        <f t="shared" si="8"/>
        <v>3</v>
      </c>
      <c r="X14" s="2">
        <f t="shared" si="2"/>
        <v>1</v>
      </c>
      <c r="Y14" s="2">
        <f t="shared" si="3"/>
        <v>2</v>
      </c>
      <c r="Z14" s="2">
        <f t="shared" si="4"/>
        <v>2</v>
      </c>
    </row>
    <row r="15" spans="1:26" x14ac:dyDescent="0.25">
      <c r="A15" s="2">
        <f t="shared" si="5"/>
        <v>13</v>
      </c>
      <c r="B15" s="1">
        <v>2</v>
      </c>
      <c r="C15" s="1">
        <v>2</v>
      </c>
      <c r="D15" s="1">
        <v>2</v>
      </c>
      <c r="E15" s="1">
        <v>0</v>
      </c>
      <c r="F15" s="1">
        <v>2</v>
      </c>
      <c r="G15" s="1">
        <v>2</v>
      </c>
      <c r="H15" s="1">
        <v>3</v>
      </c>
      <c r="I15" s="1">
        <v>0</v>
      </c>
      <c r="J15" s="1">
        <v>2</v>
      </c>
      <c r="K15" s="1">
        <v>2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f t="shared" si="1"/>
        <v>17</v>
      </c>
      <c r="S15" s="1">
        <f t="shared" ref="S15" si="14">(R15+10)*2</f>
        <v>54</v>
      </c>
      <c r="T15" s="2" t="s">
        <v>9</v>
      </c>
      <c r="V15" s="2">
        <f t="shared" si="7"/>
        <v>13</v>
      </c>
      <c r="W15" s="2">
        <f t="shared" si="8"/>
        <v>6</v>
      </c>
      <c r="X15" s="2">
        <f t="shared" si="2"/>
        <v>6</v>
      </c>
      <c r="Y15" s="2">
        <f t="shared" si="3"/>
        <v>5</v>
      </c>
      <c r="Z15" s="2">
        <f t="shared" si="4"/>
        <v>0</v>
      </c>
    </row>
    <row r="16" spans="1:26" x14ac:dyDescent="0.25">
      <c r="A16" s="2">
        <f t="shared" si="5"/>
        <v>14</v>
      </c>
      <c r="B16" s="1">
        <v>2</v>
      </c>
      <c r="C16" s="1">
        <v>2</v>
      </c>
      <c r="D16" s="1">
        <v>4</v>
      </c>
      <c r="E16" s="1">
        <v>0</v>
      </c>
      <c r="F16" s="1">
        <v>2</v>
      </c>
      <c r="G16" s="1">
        <v>2</v>
      </c>
      <c r="H16" s="1">
        <v>3</v>
      </c>
      <c r="I16" s="1">
        <v>0</v>
      </c>
      <c r="J16" s="1">
        <v>2</v>
      </c>
      <c r="K16" s="1">
        <v>2</v>
      </c>
      <c r="L16" s="1">
        <v>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f t="shared" si="1"/>
        <v>23</v>
      </c>
      <c r="S16" s="1">
        <f t="shared" ref="S16:S19" si="15">(R16+10)*2</f>
        <v>66</v>
      </c>
      <c r="T16" s="2" t="s">
        <v>9</v>
      </c>
      <c r="V16" s="2">
        <f t="shared" si="7"/>
        <v>14</v>
      </c>
      <c r="W16" s="2">
        <f t="shared" si="8"/>
        <v>6</v>
      </c>
      <c r="X16" s="2">
        <f t="shared" si="2"/>
        <v>6</v>
      </c>
      <c r="Y16" s="2">
        <f t="shared" si="3"/>
        <v>11</v>
      </c>
      <c r="Z16" s="2">
        <f t="shared" si="4"/>
        <v>0</v>
      </c>
    </row>
    <row r="17" spans="1:26" x14ac:dyDescent="0.25">
      <c r="A17" s="2">
        <f t="shared" si="5"/>
        <v>15</v>
      </c>
      <c r="B17" s="1">
        <v>2</v>
      </c>
      <c r="C17" s="1">
        <v>0</v>
      </c>
      <c r="D17" s="1">
        <v>0</v>
      </c>
      <c r="E17" s="1">
        <v>0</v>
      </c>
      <c r="F17" s="1">
        <v>2</v>
      </c>
      <c r="G17" s="1">
        <v>1</v>
      </c>
      <c r="H17" s="1">
        <v>1</v>
      </c>
      <c r="I17" s="1">
        <v>0</v>
      </c>
      <c r="J17" s="1">
        <v>2</v>
      </c>
      <c r="K17" s="1">
        <v>1</v>
      </c>
      <c r="L17" s="1">
        <v>1</v>
      </c>
      <c r="M17" s="1">
        <v>0</v>
      </c>
      <c r="N17" s="1">
        <v>2</v>
      </c>
      <c r="O17" s="1">
        <v>0</v>
      </c>
      <c r="P17" s="1">
        <v>0</v>
      </c>
      <c r="Q17" s="1">
        <v>0</v>
      </c>
      <c r="R17" s="1">
        <f t="shared" si="1"/>
        <v>12</v>
      </c>
      <c r="S17" s="1">
        <f t="shared" si="15"/>
        <v>44</v>
      </c>
      <c r="T17" s="2" t="s">
        <v>9</v>
      </c>
      <c r="V17" s="2">
        <f t="shared" si="7"/>
        <v>15</v>
      </c>
      <c r="W17" s="2">
        <f t="shared" si="8"/>
        <v>8</v>
      </c>
      <c r="X17" s="2">
        <f t="shared" si="2"/>
        <v>2</v>
      </c>
      <c r="Y17" s="2">
        <f t="shared" si="3"/>
        <v>2</v>
      </c>
      <c r="Z17" s="2">
        <f t="shared" si="4"/>
        <v>0</v>
      </c>
    </row>
    <row r="18" spans="1:26" x14ac:dyDescent="0.25">
      <c r="A18" s="2">
        <f t="shared" si="5"/>
        <v>16</v>
      </c>
      <c r="B18" s="1">
        <v>2</v>
      </c>
      <c r="C18" s="1">
        <v>2</v>
      </c>
      <c r="D18" s="1">
        <v>3</v>
      </c>
      <c r="E18" s="1">
        <v>2</v>
      </c>
      <c r="F18" s="1">
        <v>2</v>
      </c>
      <c r="G18" s="1">
        <v>2</v>
      </c>
      <c r="H18" s="1">
        <v>2</v>
      </c>
      <c r="I18" s="1">
        <v>1</v>
      </c>
      <c r="J18" s="1">
        <v>2</v>
      </c>
      <c r="K18" s="1">
        <v>2</v>
      </c>
      <c r="L18" s="1">
        <v>2</v>
      </c>
      <c r="M18" s="1">
        <v>1</v>
      </c>
      <c r="N18" s="1">
        <v>2</v>
      </c>
      <c r="O18" s="1">
        <v>2</v>
      </c>
      <c r="P18" s="1">
        <v>4</v>
      </c>
      <c r="Q18" s="1">
        <v>0</v>
      </c>
      <c r="R18" s="1">
        <f t="shared" si="1"/>
        <v>31</v>
      </c>
      <c r="S18" s="1">
        <f t="shared" si="15"/>
        <v>82</v>
      </c>
      <c r="T18" s="2" t="s">
        <v>8</v>
      </c>
      <c r="V18" s="2">
        <f t="shared" si="7"/>
        <v>16</v>
      </c>
      <c r="W18" s="2">
        <f t="shared" si="8"/>
        <v>8</v>
      </c>
      <c r="X18" s="2">
        <f t="shared" si="2"/>
        <v>8</v>
      </c>
      <c r="Y18" s="2">
        <f t="shared" si="3"/>
        <v>11</v>
      </c>
      <c r="Z18" s="2">
        <f t="shared" si="4"/>
        <v>4</v>
      </c>
    </row>
    <row r="19" spans="1:26" x14ac:dyDescent="0.25">
      <c r="A19" s="2">
        <f t="shared" si="5"/>
        <v>17</v>
      </c>
      <c r="B19" s="1">
        <v>1</v>
      </c>
      <c r="C19" s="1">
        <v>2</v>
      </c>
      <c r="D19" s="1">
        <v>1</v>
      </c>
      <c r="E19" s="1">
        <v>0</v>
      </c>
      <c r="F19" s="1">
        <v>2</v>
      </c>
      <c r="G19" s="1">
        <v>2</v>
      </c>
      <c r="H19" s="1">
        <v>2</v>
      </c>
      <c r="I19" s="1">
        <v>0</v>
      </c>
      <c r="J19" s="1">
        <v>0</v>
      </c>
      <c r="K19" s="1">
        <v>1</v>
      </c>
      <c r="L19" s="1">
        <v>2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f t="shared" si="1"/>
        <v>14</v>
      </c>
      <c r="S19" s="1">
        <f t="shared" si="15"/>
        <v>48</v>
      </c>
      <c r="T19" s="2" t="s">
        <v>9</v>
      </c>
      <c r="V19" s="2">
        <f t="shared" si="7"/>
        <v>17</v>
      </c>
      <c r="W19" s="2">
        <f t="shared" si="8"/>
        <v>3</v>
      </c>
      <c r="X19" s="2">
        <f t="shared" si="2"/>
        <v>5</v>
      </c>
      <c r="Y19" s="2">
        <f t="shared" si="3"/>
        <v>6</v>
      </c>
      <c r="Z19" s="2">
        <f t="shared" si="4"/>
        <v>0</v>
      </c>
    </row>
    <row r="20" spans="1:26" x14ac:dyDescent="0.25">
      <c r="A20" s="2">
        <f t="shared" si="5"/>
        <v>18</v>
      </c>
      <c r="B20" s="1">
        <v>2</v>
      </c>
      <c r="C20" s="1">
        <v>2</v>
      </c>
      <c r="D20" s="1">
        <v>1</v>
      </c>
      <c r="E20" s="1">
        <v>0</v>
      </c>
      <c r="F20" s="1">
        <v>0</v>
      </c>
      <c r="G20" s="1">
        <v>2</v>
      </c>
      <c r="H20" s="1">
        <v>3</v>
      </c>
      <c r="I20" s="1">
        <v>0</v>
      </c>
      <c r="J20" s="1">
        <v>2</v>
      </c>
      <c r="K20" s="1">
        <v>2</v>
      </c>
      <c r="L20" s="1">
        <v>0</v>
      </c>
      <c r="M20" s="1">
        <v>0</v>
      </c>
      <c r="N20" s="1">
        <v>0</v>
      </c>
      <c r="O20" s="1">
        <v>0</v>
      </c>
      <c r="P20" s="1">
        <v>1</v>
      </c>
      <c r="Q20" s="1">
        <v>0</v>
      </c>
      <c r="R20" s="1">
        <f t="shared" si="1"/>
        <v>15</v>
      </c>
      <c r="S20" s="1">
        <f t="shared" ref="S20:S23" si="16">(R20+10)*2</f>
        <v>50</v>
      </c>
      <c r="T20" s="2" t="s">
        <v>9</v>
      </c>
      <c r="V20" s="2">
        <f t="shared" si="7"/>
        <v>18</v>
      </c>
      <c r="W20" s="2">
        <f t="shared" si="8"/>
        <v>4</v>
      </c>
      <c r="X20" s="2">
        <f t="shared" si="2"/>
        <v>6</v>
      </c>
      <c r="Y20" s="2">
        <f t="shared" si="3"/>
        <v>5</v>
      </c>
      <c r="Z20" s="2">
        <f t="shared" si="4"/>
        <v>0</v>
      </c>
    </row>
    <row r="21" spans="1:26" x14ac:dyDescent="0.25">
      <c r="A21" s="2">
        <f t="shared" si="5"/>
        <v>19</v>
      </c>
      <c r="B21" s="1">
        <v>2</v>
      </c>
      <c r="C21" s="1">
        <v>1</v>
      </c>
      <c r="D21" s="1">
        <v>0</v>
      </c>
      <c r="E21" s="1">
        <v>1</v>
      </c>
      <c r="F21" s="1">
        <v>2</v>
      </c>
      <c r="G21" s="1">
        <v>2</v>
      </c>
      <c r="H21" s="1">
        <v>2</v>
      </c>
      <c r="I21" s="1">
        <v>1</v>
      </c>
      <c r="J21" s="1">
        <v>2</v>
      </c>
      <c r="K21" s="1">
        <v>1</v>
      </c>
      <c r="L21" s="1">
        <v>0</v>
      </c>
      <c r="M21" s="1">
        <v>1</v>
      </c>
      <c r="N21" s="1">
        <v>0</v>
      </c>
      <c r="O21" s="1">
        <v>1</v>
      </c>
      <c r="P21" s="1">
        <v>2</v>
      </c>
      <c r="Q21" s="1">
        <v>1</v>
      </c>
      <c r="R21" s="1">
        <f t="shared" si="1"/>
        <v>19</v>
      </c>
      <c r="S21" s="1">
        <f t="shared" si="16"/>
        <v>58</v>
      </c>
      <c r="T21" s="2" t="s">
        <v>9</v>
      </c>
      <c r="V21" s="2">
        <f t="shared" si="7"/>
        <v>19</v>
      </c>
      <c r="W21" s="2">
        <f t="shared" si="8"/>
        <v>6</v>
      </c>
      <c r="X21" s="2">
        <f t="shared" si="2"/>
        <v>5</v>
      </c>
      <c r="Y21" s="2">
        <f t="shared" si="3"/>
        <v>4</v>
      </c>
      <c r="Z21" s="2">
        <f t="shared" si="4"/>
        <v>4</v>
      </c>
    </row>
    <row r="22" spans="1:26" x14ac:dyDescent="0.25">
      <c r="A22" s="2">
        <f>A21+1</f>
        <v>20</v>
      </c>
      <c r="B22" s="1">
        <v>2</v>
      </c>
      <c r="C22" s="1">
        <v>0</v>
      </c>
      <c r="D22" s="1">
        <v>4</v>
      </c>
      <c r="E22" s="1">
        <v>2</v>
      </c>
      <c r="F22" s="1">
        <v>0</v>
      </c>
      <c r="G22" s="1">
        <v>0</v>
      </c>
      <c r="H22" s="1">
        <v>1</v>
      </c>
      <c r="I22" s="1">
        <v>0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f t="shared" si="1"/>
        <v>13</v>
      </c>
      <c r="S22" s="1">
        <f t="shared" si="16"/>
        <v>46</v>
      </c>
      <c r="T22" s="2" t="s">
        <v>9</v>
      </c>
      <c r="V22" s="2">
        <f>V21+1</f>
        <v>20</v>
      </c>
      <c r="W22" s="2">
        <f t="shared" si="8"/>
        <v>3</v>
      </c>
      <c r="X22" s="2">
        <f t="shared" si="2"/>
        <v>1</v>
      </c>
      <c r="Y22" s="2">
        <f t="shared" si="3"/>
        <v>7</v>
      </c>
      <c r="Z22" s="2">
        <f t="shared" si="4"/>
        <v>2</v>
      </c>
    </row>
    <row r="23" spans="1:26" x14ac:dyDescent="0.25">
      <c r="A23" s="2">
        <f t="shared" si="5"/>
        <v>21</v>
      </c>
      <c r="B23" s="1">
        <v>2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1</v>
      </c>
      <c r="R23" s="1">
        <f t="shared" si="1"/>
        <v>6</v>
      </c>
      <c r="S23" s="1">
        <f t="shared" si="16"/>
        <v>32</v>
      </c>
      <c r="T23" s="2" t="s">
        <v>10</v>
      </c>
      <c r="V23" s="2">
        <f t="shared" si="7"/>
        <v>21</v>
      </c>
      <c r="W23" s="2">
        <f t="shared" si="8"/>
        <v>3</v>
      </c>
      <c r="X23" s="2">
        <f t="shared" si="2"/>
        <v>0</v>
      </c>
      <c r="Y23" s="2">
        <f t="shared" si="3"/>
        <v>1</v>
      </c>
      <c r="Z23" s="2">
        <f t="shared" si="4"/>
        <v>2</v>
      </c>
    </row>
    <row r="24" spans="1:26" x14ac:dyDescent="0.25">
      <c r="A24" s="2">
        <f t="shared" si="5"/>
        <v>22</v>
      </c>
      <c r="B24" s="1">
        <v>2</v>
      </c>
      <c r="C24" s="1">
        <v>2</v>
      </c>
      <c r="D24" s="1">
        <v>2</v>
      </c>
      <c r="E24" s="1">
        <v>0</v>
      </c>
      <c r="F24" s="1">
        <v>2</v>
      </c>
      <c r="G24" s="1">
        <v>2</v>
      </c>
      <c r="H24" s="1">
        <v>3</v>
      </c>
      <c r="I24" s="1">
        <v>1</v>
      </c>
      <c r="J24" s="1">
        <v>2</v>
      </c>
      <c r="K24" s="1">
        <v>2</v>
      </c>
      <c r="L24" s="1">
        <v>1</v>
      </c>
      <c r="M24" s="1">
        <v>1</v>
      </c>
      <c r="N24" s="1">
        <v>1</v>
      </c>
      <c r="O24" s="1">
        <v>2</v>
      </c>
      <c r="P24" s="1">
        <v>1</v>
      </c>
      <c r="Q24" s="1">
        <v>0</v>
      </c>
      <c r="R24" s="1">
        <f t="shared" si="1"/>
        <v>24</v>
      </c>
      <c r="S24" s="1">
        <f t="shared" ref="S24:S25" si="17">(R24+10)*2</f>
        <v>68</v>
      </c>
      <c r="T24" s="2" t="s">
        <v>9</v>
      </c>
      <c r="V24" s="2">
        <f t="shared" si="7"/>
        <v>22</v>
      </c>
      <c r="W24" s="2">
        <f>B24+F24+J24+N24</f>
        <v>7</v>
      </c>
      <c r="X24" s="2">
        <f t="shared" si="2"/>
        <v>8</v>
      </c>
      <c r="Y24" s="2">
        <f t="shared" si="3"/>
        <v>7</v>
      </c>
      <c r="Z24" s="2">
        <f t="shared" si="4"/>
        <v>2</v>
      </c>
    </row>
    <row r="25" spans="1:26" x14ac:dyDescent="0.25">
      <c r="A25" s="2">
        <f t="shared" si="5"/>
        <v>23</v>
      </c>
      <c r="B25" s="1">
        <v>2</v>
      </c>
      <c r="C25" s="1">
        <v>2</v>
      </c>
      <c r="D25" s="1">
        <v>2</v>
      </c>
      <c r="E25" s="1">
        <v>0</v>
      </c>
      <c r="F25" s="1">
        <v>0</v>
      </c>
      <c r="G25" s="1">
        <v>2</v>
      </c>
      <c r="H25" s="1">
        <v>1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f t="shared" si="1"/>
        <v>9</v>
      </c>
      <c r="S25" s="1">
        <f t="shared" si="17"/>
        <v>38</v>
      </c>
      <c r="T25" s="2" t="s">
        <v>9</v>
      </c>
      <c r="V25" s="2">
        <f t="shared" si="7"/>
        <v>23</v>
      </c>
      <c r="W25" s="2">
        <f t="shared" si="8"/>
        <v>2</v>
      </c>
      <c r="X25" s="2">
        <f t="shared" si="2"/>
        <v>4</v>
      </c>
      <c r="Y25" s="2">
        <f t="shared" si="3"/>
        <v>3</v>
      </c>
      <c r="Z25" s="2">
        <f t="shared" si="4"/>
        <v>0</v>
      </c>
    </row>
    <row r="26" spans="1:26" x14ac:dyDescent="0.25">
      <c r="A26" s="2">
        <f t="shared" si="5"/>
        <v>24</v>
      </c>
      <c r="B26" s="1">
        <v>2</v>
      </c>
      <c r="C26" s="1">
        <v>2</v>
      </c>
      <c r="D26" s="1">
        <v>2</v>
      </c>
      <c r="E26" s="1">
        <v>0</v>
      </c>
      <c r="F26" s="1">
        <v>0</v>
      </c>
      <c r="G26" s="1">
        <v>2</v>
      </c>
      <c r="H26" s="1">
        <v>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f t="shared" si="1"/>
        <v>9</v>
      </c>
      <c r="S26" s="1">
        <f t="shared" ref="S26:S28" si="18">(R26+10)*2</f>
        <v>38</v>
      </c>
      <c r="T26" s="2" t="s">
        <v>9</v>
      </c>
      <c r="V26" s="2">
        <f t="shared" si="7"/>
        <v>24</v>
      </c>
      <c r="W26" s="2">
        <f t="shared" si="8"/>
        <v>2</v>
      </c>
      <c r="X26" s="2">
        <f t="shared" si="2"/>
        <v>4</v>
      </c>
      <c r="Y26" s="2">
        <f t="shared" si="3"/>
        <v>3</v>
      </c>
      <c r="Z26" s="2">
        <f t="shared" si="4"/>
        <v>0</v>
      </c>
    </row>
    <row r="27" spans="1:26" x14ac:dyDescent="0.25">
      <c r="A27" s="2">
        <f t="shared" si="5"/>
        <v>25</v>
      </c>
      <c r="B27" s="1">
        <v>2</v>
      </c>
      <c r="C27" s="1">
        <v>2</v>
      </c>
      <c r="D27" s="1">
        <v>2</v>
      </c>
      <c r="E27" s="1">
        <v>0</v>
      </c>
      <c r="F27" s="1">
        <v>0</v>
      </c>
      <c r="G27" s="1">
        <v>2</v>
      </c>
      <c r="H27" s="1">
        <v>1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f>SUM(B27:Q27)</f>
        <v>9</v>
      </c>
      <c r="S27" s="1">
        <f t="shared" si="18"/>
        <v>38</v>
      </c>
      <c r="T27" s="2" t="s">
        <v>9</v>
      </c>
      <c r="V27" s="2">
        <f t="shared" si="7"/>
        <v>25</v>
      </c>
      <c r="W27" s="2">
        <f t="shared" si="8"/>
        <v>2</v>
      </c>
      <c r="X27" s="2">
        <f t="shared" si="2"/>
        <v>4</v>
      </c>
      <c r="Y27" s="2">
        <f t="shared" si="3"/>
        <v>3</v>
      </c>
      <c r="Z27" s="2">
        <f t="shared" si="4"/>
        <v>0</v>
      </c>
    </row>
    <row r="28" spans="1:26" x14ac:dyDescent="0.25">
      <c r="A28" s="2">
        <f t="shared" si="5"/>
        <v>26</v>
      </c>
      <c r="B28" s="1">
        <v>2</v>
      </c>
      <c r="C28" s="1">
        <v>2</v>
      </c>
      <c r="D28" s="1">
        <v>2</v>
      </c>
      <c r="E28" s="1">
        <v>1</v>
      </c>
      <c r="F28" s="1">
        <v>2</v>
      </c>
      <c r="G28" s="1">
        <v>2</v>
      </c>
      <c r="H28" s="1">
        <v>1</v>
      </c>
      <c r="I28" s="1">
        <v>1</v>
      </c>
      <c r="J28" s="1">
        <v>2</v>
      </c>
      <c r="K28" s="1">
        <v>1</v>
      </c>
      <c r="L28" s="1">
        <v>1</v>
      </c>
      <c r="M28" s="1">
        <v>1</v>
      </c>
      <c r="N28" s="1">
        <v>1</v>
      </c>
      <c r="O28" s="1">
        <v>1</v>
      </c>
      <c r="P28" s="1">
        <v>1</v>
      </c>
      <c r="Q28" s="1">
        <v>1</v>
      </c>
      <c r="R28" s="1">
        <f t="shared" si="1"/>
        <v>22</v>
      </c>
      <c r="S28" s="1">
        <f t="shared" si="18"/>
        <v>64</v>
      </c>
      <c r="T28" s="2" t="s">
        <v>9</v>
      </c>
      <c r="V28" s="2">
        <f t="shared" si="7"/>
        <v>26</v>
      </c>
      <c r="W28" s="2">
        <f t="shared" si="8"/>
        <v>7</v>
      </c>
      <c r="X28" s="2">
        <f t="shared" si="2"/>
        <v>6</v>
      </c>
      <c r="Y28" s="2">
        <f t="shared" si="3"/>
        <v>5</v>
      </c>
      <c r="Z28" s="2">
        <f t="shared" si="4"/>
        <v>4</v>
      </c>
    </row>
    <row r="29" spans="1:26" x14ac:dyDescent="0.25">
      <c r="A29" s="2">
        <f t="shared" si="5"/>
        <v>27</v>
      </c>
      <c r="B29" s="1">
        <v>2</v>
      </c>
      <c r="C29" s="1">
        <v>2</v>
      </c>
      <c r="D29" s="1">
        <v>2</v>
      </c>
      <c r="E29" s="1">
        <v>0</v>
      </c>
      <c r="F29" s="1">
        <v>0</v>
      </c>
      <c r="G29" s="1">
        <v>2</v>
      </c>
      <c r="H29" s="1">
        <v>1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f t="shared" si="1"/>
        <v>9</v>
      </c>
      <c r="S29" s="1">
        <f t="shared" ref="S29:S30" si="19">(R29+10)*2</f>
        <v>38</v>
      </c>
      <c r="T29" s="2" t="s">
        <v>9</v>
      </c>
      <c r="V29" s="2">
        <f t="shared" si="7"/>
        <v>27</v>
      </c>
      <c r="W29" s="2">
        <f t="shared" si="8"/>
        <v>2</v>
      </c>
      <c r="X29" s="2">
        <f t="shared" si="2"/>
        <v>4</v>
      </c>
      <c r="Y29" s="2">
        <f t="shared" si="3"/>
        <v>3</v>
      </c>
      <c r="Z29" s="2">
        <f t="shared" si="4"/>
        <v>0</v>
      </c>
    </row>
    <row r="30" spans="1:26" x14ac:dyDescent="0.25">
      <c r="A30" s="2">
        <f t="shared" si="5"/>
        <v>28</v>
      </c>
      <c r="B30" s="1">
        <v>2</v>
      </c>
      <c r="C30" s="1">
        <v>1</v>
      </c>
      <c r="D30" s="1">
        <v>1</v>
      </c>
      <c r="E30" s="1">
        <v>2</v>
      </c>
      <c r="F30" s="1">
        <v>1</v>
      </c>
      <c r="G30" s="1">
        <v>0</v>
      </c>
      <c r="H30" s="1">
        <v>1</v>
      </c>
      <c r="I30" s="1">
        <v>0</v>
      </c>
      <c r="J30" s="1">
        <v>0</v>
      </c>
      <c r="K30" s="1">
        <v>0</v>
      </c>
      <c r="L30" s="1">
        <v>0</v>
      </c>
      <c r="M30" s="1">
        <v>1</v>
      </c>
      <c r="N30" s="1">
        <v>0</v>
      </c>
      <c r="O30" s="1">
        <v>0</v>
      </c>
      <c r="P30" s="1">
        <v>0</v>
      </c>
      <c r="Q30" s="1">
        <v>1</v>
      </c>
      <c r="R30" s="1">
        <f t="shared" si="1"/>
        <v>10</v>
      </c>
      <c r="S30" s="1">
        <f t="shared" si="19"/>
        <v>40</v>
      </c>
      <c r="T30" s="2" t="s">
        <v>9</v>
      </c>
      <c r="V30" s="2">
        <f t="shared" si="7"/>
        <v>28</v>
      </c>
      <c r="W30" s="2">
        <f t="shared" si="8"/>
        <v>3</v>
      </c>
      <c r="X30" s="2">
        <f t="shared" si="2"/>
        <v>1</v>
      </c>
      <c r="Y30" s="2">
        <f t="shared" si="3"/>
        <v>2</v>
      </c>
      <c r="Z30" s="2">
        <f t="shared" si="4"/>
        <v>4</v>
      </c>
    </row>
    <row r="31" spans="1:26" x14ac:dyDescent="0.25">
      <c r="A31" s="2">
        <f t="shared" si="5"/>
        <v>29</v>
      </c>
      <c r="B31" s="1">
        <v>2</v>
      </c>
      <c r="C31" s="1">
        <v>2</v>
      </c>
      <c r="D31" s="1">
        <v>2</v>
      </c>
      <c r="E31" s="1">
        <v>0</v>
      </c>
      <c r="F31" s="1">
        <v>2</v>
      </c>
      <c r="G31" s="1">
        <v>2</v>
      </c>
      <c r="H31" s="1">
        <v>3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f t="shared" si="1"/>
        <v>13</v>
      </c>
      <c r="S31" s="1">
        <f t="shared" ref="S31:S32" si="20">(R31+10)*2</f>
        <v>46</v>
      </c>
      <c r="T31" s="2" t="s">
        <v>9</v>
      </c>
      <c r="V31" s="2">
        <f t="shared" si="7"/>
        <v>29</v>
      </c>
      <c r="W31" s="2">
        <f t="shared" si="8"/>
        <v>4</v>
      </c>
      <c r="X31" s="2">
        <f t="shared" si="2"/>
        <v>4</v>
      </c>
      <c r="Y31" s="2">
        <f t="shared" si="3"/>
        <v>5</v>
      </c>
      <c r="Z31" s="2">
        <f t="shared" si="4"/>
        <v>0</v>
      </c>
    </row>
    <row r="32" spans="1:26" x14ac:dyDescent="0.25">
      <c r="A32" s="2">
        <f t="shared" si="5"/>
        <v>30</v>
      </c>
      <c r="B32" s="1">
        <v>2</v>
      </c>
      <c r="C32" s="1">
        <v>1</v>
      </c>
      <c r="D32" s="1">
        <v>1</v>
      </c>
      <c r="E32" s="1">
        <v>1</v>
      </c>
      <c r="F32" s="1">
        <v>1</v>
      </c>
      <c r="G32" s="1">
        <v>2</v>
      </c>
      <c r="H32" s="1">
        <v>2</v>
      </c>
      <c r="I32" s="1">
        <v>1</v>
      </c>
      <c r="J32" s="1">
        <v>2</v>
      </c>
      <c r="K32" s="1">
        <v>1</v>
      </c>
      <c r="L32" s="1">
        <v>0</v>
      </c>
      <c r="M32" s="1">
        <v>1</v>
      </c>
      <c r="N32" s="1">
        <v>0</v>
      </c>
      <c r="O32" s="1">
        <v>1</v>
      </c>
      <c r="P32" s="1">
        <v>1</v>
      </c>
      <c r="Q32" s="1">
        <v>1</v>
      </c>
      <c r="R32" s="1">
        <f t="shared" si="1"/>
        <v>18</v>
      </c>
      <c r="S32" s="1">
        <f t="shared" si="20"/>
        <v>56</v>
      </c>
      <c r="T32" s="2" t="s">
        <v>9</v>
      </c>
      <c r="V32" s="2">
        <f t="shared" si="7"/>
        <v>30</v>
      </c>
      <c r="W32" s="2">
        <f t="shared" si="8"/>
        <v>5</v>
      </c>
      <c r="X32" s="2">
        <f t="shared" si="2"/>
        <v>5</v>
      </c>
      <c r="Y32" s="2">
        <f t="shared" si="3"/>
        <v>4</v>
      </c>
      <c r="Z32" s="2">
        <f t="shared" si="4"/>
        <v>4</v>
      </c>
    </row>
    <row r="33" spans="1:28" x14ac:dyDescent="0.25">
      <c r="A33" s="2">
        <f t="shared" si="5"/>
        <v>31</v>
      </c>
      <c r="B33" s="1">
        <v>0</v>
      </c>
      <c r="C33" s="1">
        <v>0</v>
      </c>
      <c r="D33" s="1">
        <v>1</v>
      </c>
      <c r="E33" s="1">
        <v>1</v>
      </c>
      <c r="F33" s="1">
        <v>0</v>
      </c>
      <c r="G33" s="1">
        <v>0</v>
      </c>
      <c r="H33" s="1">
        <v>1</v>
      </c>
      <c r="I33" s="1">
        <v>1</v>
      </c>
      <c r="J33" s="1">
        <v>0</v>
      </c>
      <c r="K33" s="1">
        <v>0</v>
      </c>
      <c r="L33" s="1">
        <v>0</v>
      </c>
      <c r="M33" s="1">
        <v>1</v>
      </c>
      <c r="N33" s="1">
        <v>0</v>
      </c>
      <c r="O33" s="1">
        <v>0</v>
      </c>
      <c r="P33" s="1">
        <v>1</v>
      </c>
      <c r="Q33" s="1">
        <v>1</v>
      </c>
      <c r="R33" s="1">
        <f t="shared" si="1"/>
        <v>7</v>
      </c>
      <c r="S33" s="1">
        <f>(R33+10)*2</f>
        <v>34</v>
      </c>
      <c r="T33" s="2" t="s">
        <v>10</v>
      </c>
      <c r="V33" s="2">
        <f t="shared" si="7"/>
        <v>31</v>
      </c>
      <c r="W33" s="2">
        <f t="shared" si="8"/>
        <v>0</v>
      </c>
      <c r="X33" s="2">
        <f t="shared" si="2"/>
        <v>0</v>
      </c>
      <c r="Y33" s="2">
        <f t="shared" si="3"/>
        <v>3</v>
      </c>
      <c r="Z33" s="2">
        <f t="shared" si="4"/>
        <v>4</v>
      </c>
    </row>
    <row r="34" spans="1:28" x14ac:dyDescent="0.25">
      <c r="A34" s="2">
        <f t="shared" si="5"/>
        <v>32</v>
      </c>
      <c r="B34" s="1">
        <v>2</v>
      </c>
      <c r="C34" s="1">
        <v>1</v>
      </c>
      <c r="D34" s="1">
        <v>1</v>
      </c>
      <c r="E34" s="1">
        <v>2</v>
      </c>
      <c r="F34" s="1">
        <v>2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1</v>
      </c>
      <c r="M34" s="1">
        <v>1</v>
      </c>
      <c r="N34" s="1">
        <v>0</v>
      </c>
      <c r="O34" s="1">
        <v>0</v>
      </c>
      <c r="P34" s="1">
        <v>0</v>
      </c>
      <c r="Q34" s="1">
        <v>0</v>
      </c>
      <c r="R34" s="1">
        <f t="shared" si="1"/>
        <v>15</v>
      </c>
      <c r="S34" s="1">
        <f t="shared" ref="S34" si="21">(R34+10)*2</f>
        <v>50</v>
      </c>
      <c r="T34" s="2" t="s">
        <v>9</v>
      </c>
      <c r="V34" s="2">
        <f t="shared" si="7"/>
        <v>32</v>
      </c>
      <c r="W34" s="2">
        <f t="shared" si="8"/>
        <v>5</v>
      </c>
      <c r="X34" s="2">
        <f t="shared" si="2"/>
        <v>3</v>
      </c>
      <c r="Y34" s="2">
        <f t="shared" si="3"/>
        <v>3</v>
      </c>
      <c r="Z34" s="2">
        <f t="shared" si="4"/>
        <v>4</v>
      </c>
    </row>
    <row r="35" spans="1:28" x14ac:dyDescent="0.25">
      <c r="A35" s="2">
        <f t="shared" si="5"/>
        <v>33</v>
      </c>
      <c r="B35" s="1">
        <v>2</v>
      </c>
      <c r="C35" s="1">
        <v>2</v>
      </c>
      <c r="D35" s="1">
        <v>4</v>
      </c>
      <c r="E35" s="1">
        <v>2</v>
      </c>
      <c r="F35" s="1">
        <v>2</v>
      </c>
      <c r="G35" s="1">
        <v>2</v>
      </c>
      <c r="H35" s="1">
        <v>2</v>
      </c>
      <c r="I35" s="1">
        <v>1</v>
      </c>
      <c r="J35" s="1">
        <v>1</v>
      </c>
      <c r="K35" s="1">
        <v>2</v>
      </c>
      <c r="L35" s="1">
        <v>1</v>
      </c>
      <c r="M35" s="1">
        <v>0</v>
      </c>
      <c r="N35" s="1">
        <v>1</v>
      </c>
      <c r="O35" s="1">
        <v>2</v>
      </c>
      <c r="P35" s="1">
        <v>0</v>
      </c>
      <c r="Q35" s="1">
        <v>1</v>
      </c>
      <c r="R35" s="1">
        <f t="shared" si="1"/>
        <v>25</v>
      </c>
      <c r="S35" s="1">
        <f t="shared" ref="S35" si="22">(R35+10)*2</f>
        <v>70</v>
      </c>
      <c r="T35" s="2" t="s">
        <v>9</v>
      </c>
      <c r="V35" s="2">
        <f t="shared" si="7"/>
        <v>33</v>
      </c>
      <c r="W35" s="2">
        <f t="shared" si="8"/>
        <v>6</v>
      </c>
      <c r="X35" s="2">
        <f t="shared" si="2"/>
        <v>8</v>
      </c>
      <c r="Y35" s="2">
        <f t="shared" si="3"/>
        <v>7</v>
      </c>
      <c r="Z35" s="2">
        <f t="shared" si="4"/>
        <v>4</v>
      </c>
    </row>
    <row r="36" spans="1:28" x14ac:dyDescent="0.25">
      <c r="A36" s="2">
        <f t="shared" si="5"/>
        <v>34</v>
      </c>
      <c r="B36" s="1">
        <v>2</v>
      </c>
      <c r="C36" s="1">
        <v>2</v>
      </c>
      <c r="D36" s="1">
        <v>3</v>
      </c>
      <c r="E36" s="1">
        <v>1</v>
      </c>
      <c r="F36" s="1">
        <v>2</v>
      </c>
      <c r="G36" s="1">
        <v>2</v>
      </c>
      <c r="H36" s="1">
        <v>2</v>
      </c>
      <c r="I36" s="1">
        <v>1</v>
      </c>
      <c r="J36" s="1">
        <v>2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f t="shared" si="1"/>
        <v>17</v>
      </c>
      <c r="S36" s="1">
        <f t="shared" ref="S36:S37" si="23">(R36+10)*2</f>
        <v>54</v>
      </c>
      <c r="T36" s="2" t="s">
        <v>9</v>
      </c>
      <c r="V36" s="2">
        <f t="shared" si="7"/>
        <v>34</v>
      </c>
      <c r="W36" s="2">
        <f t="shared" si="8"/>
        <v>6</v>
      </c>
      <c r="X36" s="2">
        <f t="shared" si="2"/>
        <v>4</v>
      </c>
      <c r="Y36" s="2">
        <f t="shared" si="3"/>
        <v>5</v>
      </c>
      <c r="Z36" s="2">
        <f t="shared" si="4"/>
        <v>2</v>
      </c>
    </row>
    <row r="37" spans="1:28" x14ac:dyDescent="0.25">
      <c r="A37" s="2">
        <f>A36+1</f>
        <v>35</v>
      </c>
      <c r="B37" s="1">
        <v>2</v>
      </c>
      <c r="C37" s="1">
        <v>2</v>
      </c>
      <c r="D37" s="1">
        <v>2</v>
      </c>
      <c r="E37" s="1">
        <v>1</v>
      </c>
      <c r="F37" s="1">
        <v>2</v>
      </c>
      <c r="G37" s="1">
        <v>2</v>
      </c>
      <c r="H37" s="1">
        <v>2</v>
      </c>
      <c r="I37" s="1">
        <v>1</v>
      </c>
      <c r="J37" s="1">
        <v>2</v>
      </c>
      <c r="K37" s="1">
        <v>2</v>
      </c>
      <c r="L37" s="1">
        <v>2</v>
      </c>
      <c r="M37" s="1">
        <v>1</v>
      </c>
      <c r="N37" s="1">
        <v>2</v>
      </c>
      <c r="O37" s="1">
        <v>2</v>
      </c>
      <c r="P37" s="1">
        <v>2</v>
      </c>
      <c r="Q37" s="1">
        <v>1</v>
      </c>
      <c r="R37" s="1">
        <f t="shared" si="1"/>
        <v>28</v>
      </c>
      <c r="S37" s="1">
        <f t="shared" si="23"/>
        <v>76</v>
      </c>
      <c r="T37" s="2" t="s">
        <v>9</v>
      </c>
      <c r="V37" s="2">
        <f>V36+1</f>
        <v>35</v>
      </c>
      <c r="W37" s="2">
        <f t="shared" si="8"/>
        <v>8</v>
      </c>
      <c r="X37" s="2">
        <f t="shared" si="2"/>
        <v>8</v>
      </c>
      <c r="Y37" s="2">
        <f t="shared" si="3"/>
        <v>8</v>
      </c>
      <c r="Z37" s="2">
        <f t="shared" si="4"/>
        <v>4</v>
      </c>
    </row>
    <row r="38" spans="1:28" x14ac:dyDescent="0.25">
      <c r="A38" s="7" t="s">
        <v>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1">
        <f>SUM(R3:R37)</f>
        <v>610</v>
      </c>
      <c r="S38" s="3"/>
      <c r="V38" s="1" t="s">
        <v>5</v>
      </c>
      <c r="W38" s="2">
        <f>SUM(W3:W37)</f>
        <v>165</v>
      </c>
      <c r="X38" s="2">
        <f>SUM(X3:X37)</f>
        <v>158</v>
      </c>
      <c r="Y38" s="2">
        <f>SUM(Y3:Y37)</f>
        <v>196</v>
      </c>
      <c r="Z38" s="2">
        <f>SUM(Z3:Z37)</f>
        <v>91</v>
      </c>
    </row>
    <row r="39" spans="1:28" x14ac:dyDescent="0.25">
      <c r="A39" s="8" t="s">
        <v>6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1">
        <f>AVERAGE(R3:R37)</f>
        <v>17.428571428571427</v>
      </c>
      <c r="V39" s="1" t="s">
        <v>6</v>
      </c>
      <c r="W39" s="2">
        <f>AVERAGE(W3:W37)</f>
        <v>4.7142857142857144</v>
      </c>
      <c r="X39" s="2">
        <f>AVERAGE(X3:X37)</f>
        <v>4.5142857142857142</v>
      </c>
      <c r="Y39" s="2">
        <f>AVERAGE(Y3:Y37)</f>
        <v>5.6</v>
      </c>
      <c r="Z39" s="2">
        <f>AVERAGE(Z3:Z37)</f>
        <v>2.6</v>
      </c>
      <c r="AB39" s="6">
        <f>AVERAGE(W40:Z40)</f>
        <v>0.45714285714285713</v>
      </c>
    </row>
    <row r="40" spans="1:28" x14ac:dyDescent="0.25">
      <c r="A40" s="8" t="s">
        <v>14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1">
        <f>_xlfn.STDEV.S(R3:R37)</f>
        <v>8.8327123083846164</v>
      </c>
      <c r="V40" s="1" t="s">
        <v>16</v>
      </c>
      <c r="W40" s="5">
        <f>W39/8</f>
        <v>0.5892857142857143</v>
      </c>
      <c r="X40" s="5">
        <f>X39/8</f>
        <v>0.56428571428571428</v>
      </c>
      <c r="Y40" s="5">
        <f>Y39/16</f>
        <v>0.35</v>
      </c>
      <c r="Z40" s="5">
        <f>Z39/8</f>
        <v>0.32500000000000001</v>
      </c>
    </row>
    <row r="41" spans="1:28" ht="66.75" customHeight="1" x14ac:dyDescent="0.25">
      <c r="S41" s="2" t="s">
        <v>7</v>
      </c>
      <c r="T41" s="2" t="s">
        <v>11</v>
      </c>
    </row>
    <row r="42" spans="1:28" x14ac:dyDescent="0.25">
      <c r="S42" s="2" t="s">
        <v>8</v>
      </c>
      <c r="T42" s="2" t="s">
        <v>17</v>
      </c>
      <c r="V42" s="2" t="s">
        <v>10</v>
      </c>
      <c r="W42" s="2" t="s">
        <v>9</v>
      </c>
      <c r="X42" s="2" t="s">
        <v>8</v>
      </c>
    </row>
    <row r="43" spans="1:28" x14ac:dyDescent="0.25">
      <c r="S43" s="2" t="s">
        <v>9</v>
      </c>
      <c r="T43" s="2" t="s">
        <v>18</v>
      </c>
      <c r="V43" s="4">
        <f>5/35</f>
        <v>0.14285714285714285</v>
      </c>
      <c r="W43" s="4">
        <f>25/35</f>
        <v>0.7142857142857143</v>
      </c>
      <c r="X43" s="4">
        <f>5/35</f>
        <v>0.14285714285714285</v>
      </c>
    </row>
    <row r="44" spans="1:28" x14ac:dyDescent="0.25">
      <c r="S44" s="2" t="s">
        <v>10</v>
      </c>
      <c r="T44" s="2" t="s">
        <v>19</v>
      </c>
    </row>
    <row r="46" spans="1:28" x14ac:dyDescent="0.25">
      <c r="T46">
        <f>R39+R40</f>
        <v>26.261283736956045</v>
      </c>
    </row>
    <row r="47" spans="1:28" x14ac:dyDescent="0.25">
      <c r="T47">
        <f>R39-R40</f>
        <v>8.5958591201868106</v>
      </c>
    </row>
  </sheetData>
  <mergeCells count="16">
    <mergeCell ref="V1:V2"/>
    <mergeCell ref="W1:W2"/>
    <mergeCell ref="X1:X2"/>
    <mergeCell ref="Y1:Y2"/>
    <mergeCell ref="Z1:Z2"/>
    <mergeCell ref="S1:S2"/>
    <mergeCell ref="T1:T2"/>
    <mergeCell ref="A38:Q38"/>
    <mergeCell ref="A39:Q39"/>
    <mergeCell ref="A40:Q40"/>
    <mergeCell ref="A1:A2"/>
    <mergeCell ref="B1:E1"/>
    <mergeCell ref="F1:I1"/>
    <mergeCell ref="J1:M1"/>
    <mergeCell ref="N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Ikhsan Juniantika</dc:creator>
  <cp:lastModifiedBy>M Ikhsan Juniantika</cp:lastModifiedBy>
  <dcterms:created xsi:type="dcterms:W3CDTF">2023-10-21T02:26:22Z</dcterms:created>
  <dcterms:modified xsi:type="dcterms:W3CDTF">2023-12-20T02:27:01Z</dcterms:modified>
</cp:coreProperties>
</file>