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Documents\"/>
    </mc:Choice>
  </mc:AlternateContent>
  <xr:revisionPtr revIDLastSave="0" documentId="13_ncr:1_{A71AC099-C5DD-411B-9214-6D5B3DBFC6EA}" xr6:coauthVersionLast="47" xr6:coauthVersionMax="47" xr10:uidLastSave="{00000000-0000-0000-0000-000000000000}"/>
  <bookViews>
    <workbookView xWindow="-120" yWindow="-120" windowWidth="20730" windowHeight="11160" xr2:uid="{74E12F42-390C-4BC8-8E7B-06F54FA23017}"/>
  </bookViews>
  <sheets>
    <sheet name="PERHITUNGAN HASIL" sheetId="1" r:id="rId1"/>
    <sheet name="PENYAJI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11" i="1" l="1"/>
  <c r="H30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N7" i="1"/>
  <c r="AG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T7" i="1"/>
  <c r="N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7" i="1"/>
  <c r="U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7" i="1"/>
  <c r="AN29" i="1" l="1"/>
  <c r="Z29" i="1"/>
  <c r="N29" i="1"/>
  <c r="T29" i="1"/>
  <c r="AG29" i="1"/>
  <c r="H29" i="1"/>
  <c r="AO30" i="1"/>
  <c r="O30" i="1"/>
  <c r="AA30" i="1"/>
  <c r="U30" i="1"/>
  <c r="I30" i="1"/>
  <c r="AH30" i="1"/>
</calcChain>
</file>

<file path=xl/sharedStrings.xml><?xml version="1.0" encoding="utf-8"?>
<sst xmlns="http://schemas.openxmlformats.org/spreadsheetml/2006/main" count="252" uniqueCount="81">
  <si>
    <t>Bagian I [Bagaimana kehadiran peserta didik pada pertemuan 1 sd 3 saat pembelajaran daring menggunakan Google Classroom?]</t>
  </si>
  <si>
    <t>Bagian I [Bagaimana kehadiran peserta didik pada pertemuan 4 sd 6 saat pembelajaran daring menggunakan Google Classroom?]</t>
  </si>
  <si>
    <t>Bagian I [Bagaimana kehadiran peserta didik pada pertemuan 7 sd 9 saat pembelajaran daring menggunakan Google Classroom?]</t>
  </si>
  <si>
    <t>Bagian I [Bagaimana menurut anda tingkat pemahaman siswa pada saat berlangsungnya pembelajaran?]</t>
  </si>
  <si>
    <t>Bagian I [Menurut anda bagaimana tingkat keaktifan siswa pada saat pembelajaran dengan media google classroom?]</t>
  </si>
  <si>
    <t>Bagian I [Bagaimana keaktifan siswa pada saat pembelajaran berlangsung?]</t>
  </si>
  <si>
    <t>Bagian I [Bagaimana pemenuhan tugas siswa dengan menggunakan googl classroom?]</t>
  </si>
  <si>
    <t>Bagian I [Bagaimana Hasil belajar siswa dilihat dari Ulangan Harian?]</t>
  </si>
  <si>
    <t>Bagian I [Bagaimana Tingkat keefektifitasan pembelajaran menggunakan Google Classroom ?]</t>
  </si>
  <si>
    <t>Bagian I [Menurut anda bagaimana antusias belajar siswa dengan menggunakan google classroom?]</t>
  </si>
  <si>
    <t>Bagian II [Pada saat tes apakah rata-rata nilai pesertadidik melebihi KKM]</t>
  </si>
  <si>
    <t>Bagian II [Dari materi yang disampaikan melalui Google Classroom apakah sebagian besar siswa memahaminya ?]</t>
  </si>
  <si>
    <t>Bagian II [Apakah penerapan pembelajaran dengan menggunakan Google Classroom mengalami kendala terhadap siswa]</t>
  </si>
  <si>
    <t>Bagian II [Apakah penerapan pembelajaran dengan menggunakan Google Classroom mengalami kendala terhadap Guru]</t>
  </si>
  <si>
    <t>Bagian II [Dari materi yang disampaikan melalui Google Classroom apakah sebagian besar siswa tidak memahaminya]</t>
  </si>
  <si>
    <t>Bagian II [Pada saat tes apakah rata-rata nilai pesertadidik kurang dari KKM]</t>
  </si>
  <si>
    <t>Bagian II [Pada saat pengumpulan tugas melalui Google Classroom apakah sebagian besar siswa mengerjakan?]</t>
  </si>
  <si>
    <t>Bagian II [Pada saat pengumpulan tugas melalui Google Classroom apakah sebagian besar siswa tidak mengerjakan?]</t>
  </si>
  <si>
    <t>Bagian II [Pada pertemuan 9, apakah sebagian besar siswa masih ikut berpartisipasi dalam pembelajaran melalui Google Classroom ?]</t>
  </si>
  <si>
    <t>Bagian II [Apakah Anda menggunakan Google Classroom dalam menunjang pembelajaran daring ?]</t>
  </si>
  <si>
    <t>NAMA LENGKAP</t>
  </si>
  <si>
    <t>INTANSI (Sekolah Tempat Mengajar)</t>
  </si>
  <si>
    <t>Cukup</t>
  </si>
  <si>
    <t>Sangat Baik</t>
  </si>
  <si>
    <t>Baik</t>
  </si>
  <si>
    <t>Dendi Hudaya</t>
  </si>
  <si>
    <t>SMAN 1 Ciparay</t>
  </si>
  <si>
    <t>Rifi</t>
  </si>
  <si>
    <t>SMAN 1 Rancaekek</t>
  </si>
  <si>
    <t>Hera Hermawan</t>
  </si>
  <si>
    <t>SMAN 2 Majalaya</t>
  </si>
  <si>
    <t>Gita Nurjanah</t>
  </si>
  <si>
    <t>SMAN 2 MAJALAYA</t>
  </si>
  <si>
    <t>Mira Siti Hajar</t>
  </si>
  <si>
    <t>Nia nurjanah</t>
  </si>
  <si>
    <t>Sma negeri 2 majalaya</t>
  </si>
  <si>
    <t>Sri suryanti S.Pd</t>
  </si>
  <si>
    <t>SMA NEGERI 2 MAJALAYA</t>
  </si>
  <si>
    <t>Fauzi Hakim</t>
  </si>
  <si>
    <t>Mufti Nurlita Sari</t>
  </si>
  <si>
    <t>Nenden Eka Puspitasari</t>
  </si>
  <si>
    <t>SMA N 2 MAJALAYA</t>
  </si>
  <si>
    <t>Ayih Yulianingsih</t>
  </si>
  <si>
    <t>SMA TERPADU Al-MUMIN</t>
  </si>
  <si>
    <t>Adi Hendrayana</t>
  </si>
  <si>
    <t>Nurul</t>
  </si>
  <si>
    <t>SMA TERPADU AL -MUMIN</t>
  </si>
  <si>
    <t>PETI PATIMAH RATNA PURI</t>
  </si>
  <si>
    <t>Vera febrianti</t>
  </si>
  <si>
    <t>Sman 2 majalaya</t>
  </si>
  <si>
    <t>Iwan Syarifudin</t>
  </si>
  <si>
    <t>Pepi Patimah</t>
  </si>
  <si>
    <t>Lilis Rismawati,S.Pd</t>
  </si>
  <si>
    <t>SMA Terpadu Almu'min</t>
  </si>
  <si>
    <t>Siti Hasanah</t>
  </si>
  <si>
    <t>Partisipasi</t>
  </si>
  <si>
    <t>Hasil Belajar</t>
  </si>
  <si>
    <t>+</t>
  </si>
  <si>
    <t>-</t>
  </si>
  <si>
    <t>Skor akhir dalam %</t>
  </si>
  <si>
    <t>Ageng Saepudin</t>
  </si>
  <si>
    <t>SMAS AL MADINA</t>
  </si>
  <si>
    <t xml:space="preserve">Agus </t>
  </si>
  <si>
    <t>SMK LPPM RI</t>
  </si>
  <si>
    <t>No</t>
  </si>
  <si>
    <t>Cucu</t>
  </si>
  <si>
    <t>SMA Muhammadiah</t>
  </si>
  <si>
    <t>Jumlah Skor</t>
  </si>
  <si>
    <t>PARTISIPASI</t>
  </si>
  <si>
    <t>HASIL BELAJAR</t>
  </si>
  <si>
    <t>Pemahaman</t>
  </si>
  <si>
    <t>PEMAHAMAN</t>
  </si>
  <si>
    <t>Analisis Hasil Respon Guru dengan Skala Likert</t>
  </si>
  <si>
    <t>Aspek</t>
  </si>
  <si>
    <t>Skor</t>
  </si>
  <si>
    <t>Persentase</t>
  </si>
  <si>
    <t>Kriteria Kategori Interpretasi adalah Baik</t>
  </si>
  <si>
    <t>Kriteria Kategori Interpretasi adalah Cukup</t>
  </si>
  <si>
    <t>Cukup Baik</t>
  </si>
  <si>
    <t>Analisis Hasil Respon Guru dengan Skala Likert Pernyataan Positif dan Negatif</t>
  </si>
  <si>
    <t>Cukkup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</si>
</sst>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3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0" fillId="6" borderId="0" xfId="0" applyFill="1"/>
    <xf numFmtId="0" fontId="1" fillId="6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1" fillId="0" borderId="0" xfId="0" applyFont="1"/>
    <xf numFmtId="0" fontId="1" fillId="8" borderId="0" xfId="0" applyFont="1" applyFill="1"/>
    <xf numFmtId="0" fontId="1" fillId="0" borderId="0" xfId="0" applyFont="1" applyAlignment="1">
      <alignment horizontal="center" vertical="center"/>
    </xf>
    <xf numFmtId="0" fontId="1" fillId="6" borderId="0" xfId="0" applyFont="1" applyFill="1"/>
    <xf numFmtId="0" fontId="1" fillId="0" borderId="0" xfId="0" applyFont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PENYAJIAN!$A$7</c:f>
              <c:strCache>
                <c:ptCount val="1"/>
                <c:pt idx="0">
                  <c:v>Skor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PENYAJIAN!$B$6:$D$6</c:f>
              <c:strCache>
                <c:ptCount val="3"/>
                <c:pt idx="0">
                  <c:v>PARTISIPASI</c:v>
                </c:pt>
                <c:pt idx="1">
                  <c:v>PEMAHAMAN</c:v>
                </c:pt>
                <c:pt idx="2">
                  <c:v>HASIL BELAJAR</c:v>
                </c:pt>
              </c:strCache>
            </c:strRef>
          </c:cat>
          <c:val>
            <c:numRef>
              <c:f>PENYAJIAN!$B$7:$D$7</c:f>
              <c:numCache>
                <c:formatCode>General</c:formatCode>
                <c:ptCount val="3"/>
                <c:pt idx="0">
                  <c:v>331</c:v>
                </c:pt>
                <c:pt idx="1">
                  <c:v>241</c:v>
                </c:pt>
                <c:pt idx="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E-4AC4-AB5E-9B8477FB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1321473599"/>
        <c:axId val="1321471935"/>
      </c:barChart>
      <c:lineChart>
        <c:grouping val="standard"/>
        <c:varyColors val="0"/>
        <c:ser>
          <c:idx val="1"/>
          <c:order val="1"/>
          <c:tx>
            <c:strRef>
              <c:f>PENYAJIAN!$A$8</c:f>
              <c:strCache>
                <c:ptCount val="1"/>
                <c:pt idx="0">
                  <c:v>Persentase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PENYAJIAN!$B$6:$D$6</c:f>
              <c:strCache>
                <c:ptCount val="3"/>
                <c:pt idx="0">
                  <c:v>PARTISIPASI</c:v>
                </c:pt>
                <c:pt idx="1">
                  <c:v>PEMAHAMAN</c:v>
                </c:pt>
                <c:pt idx="2">
                  <c:v>HASIL BELAJAR</c:v>
                </c:pt>
              </c:strCache>
            </c:strRef>
          </c:cat>
          <c:val>
            <c:numRef>
              <c:f>PENYAJIAN!$B$8:$D$8</c:f>
              <c:numCache>
                <c:formatCode>0.00%</c:formatCode>
                <c:ptCount val="3"/>
                <c:pt idx="0">
                  <c:v>0.75229999999999997</c:v>
                </c:pt>
                <c:pt idx="1">
                  <c:v>0.73029999999999995</c:v>
                </c:pt>
                <c:pt idx="2">
                  <c:v>0.72729999999999995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AC4-AB5E-9B8477FB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72351"/>
        <c:axId val="1321474015"/>
      </c:lineChart>
      <c:catAx>
        <c:axId val="1321473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471935"/>
        <c:crosses val="autoZero"/>
        <c:auto val="1"/>
        <c:lblAlgn val="ctr"/>
        <c:lblOffset val="100"/>
        <c:noMultiLvlLbl val="0"/>
      </c:catAx>
      <c:valAx>
        <c:axId val="132147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473599"/>
        <c:crosses val="autoZero"/>
        <c:crossBetween val="between"/>
      </c:valAx>
      <c:valAx>
        <c:axId val="1321474015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472351"/>
        <c:crosses val="max"/>
        <c:crossBetween val="between"/>
      </c:valAx>
      <c:catAx>
        <c:axId val="1321472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474015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PENYAJIAN!$G$7</c:f>
              <c:strCache>
                <c:ptCount val="1"/>
                <c:pt idx="0">
                  <c:v>Skor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PENYAJIAN!$H$6:$J$6</c:f>
              <c:strCache>
                <c:ptCount val="3"/>
                <c:pt idx="0">
                  <c:v>PARTISIPASI</c:v>
                </c:pt>
                <c:pt idx="1">
                  <c:v>PEMAHAMAN</c:v>
                </c:pt>
                <c:pt idx="2">
                  <c:v>HASIL BELAJAR</c:v>
                </c:pt>
              </c:strCache>
            </c:strRef>
          </c:cat>
          <c:val>
            <c:numRef>
              <c:f>PENYAJIAN!$H$7:$J$7</c:f>
              <c:numCache>
                <c:formatCode>General</c:formatCode>
                <c:ptCount val="3"/>
                <c:pt idx="0">
                  <c:v>75</c:v>
                </c:pt>
                <c:pt idx="1">
                  <c:v>147</c:v>
                </c:pt>
                <c:pt idx="2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E-4BA3-9EA8-30DEE88D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677119"/>
        <c:axId val="1383674623"/>
      </c:barChart>
      <c:lineChart>
        <c:grouping val="standard"/>
        <c:varyColors val="0"/>
        <c:ser>
          <c:idx val="1"/>
          <c:order val="1"/>
          <c:tx>
            <c:strRef>
              <c:f>PENYAJIAN!$G$8</c:f>
              <c:strCache>
                <c:ptCount val="1"/>
                <c:pt idx="0">
                  <c:v>Persentase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PENYAJIAN!$H$6:$J$6</c:f>
              <c:strCache>
                <c:ptCount val="3"/>
                <c:pt idx="0">
                  <c:v>PARTISIPASI</c:v>
                </c:pt>
                <c:pt idx="1">
                  <c:v>PEMAHAMAN</c:v>
                </c:pt>
                <c:pt idx="2">
                  <c:v>HASIL BELAJAR</c:v>
                </c:pt>
              </c:strCache>
            </c:strRef>
          </c:cat>
          <c:val>
            <c:numRef>
              <c:f>PENYAJIAN!$H$8:$J$8</c:f>
              <c:numCache>
                <c:formatCode>0.00%</c:formatCode>
                <c:ptCount val="3"/>
                <c:pt idx="0">
                  <c:v>0.85229999999999995</c:v>
                </c:pt>
                <c:pt idx="1">
                  <c:v>0.83520000000000005</c:v>
                </c:pt>
                <c:pt idx="2">
                  <c:v>0.80110000000000003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E-4BA3-9EA8-30DEE88D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680863"/>
        <c:axId val="1383680447"/>
      </c:lineChart>
      <c:catAx>
        <c:axId val="138367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674623"/>
        <c:crosses val="autoZero"/>
        <c:auto val="1"/>
        <c:lblAlgn val="ctr"/>
        <c:lblOffset val="100"/>
        <c:noMultiLvlLbl val="0"/>
      </c:catAx>
      <c:valAx>
        <c:axId val="138367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677119"/>
        <c:crosses val="autoZero"/>
        <c:crossBetween val="between"/>
      </c:valAx>
      <c:valAx>
        <c:axId val="1383680447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680863"/>
        <c:crosses val="max"/>
        <c:crossBetween val="between"/>
      </c:valAx>
      <c:catAx>
        <c:axId val="13836808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836804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161925</xdr:rowOff>
    </xdr:from>
    <xdr:to>
      <xdr:col>4</xdr:col>
      <xdr:colOff>247650</xdr:colOff>
      <xdr:row>23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A9A1AF-E831-4EE6-921D-54EA2E7BA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8</xdr:row>
      <xdr:rowOff>57150</xdr:rowOff>
    </xdr:from>
    <xdr:to>
      <xdr:col>9</xdr:col>
      <xdr:colOff>1171575</xdr:colOff>
      <xdr:row>22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754EA42-C319-451E-BE1D-7A3EC1334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E30C-BF97-496E-AC6A-69BC08839DB0}">
  <dimension ref="A2:AP32"/>
  <sheetViews>
    <sheetView tabSelected="1" topLeftCell="W5" zoomScale="80" zoomScaleNormal="80" workbookViewId="0">
      <selection activeCell="AR19" sqref="AR19"/>
    </sheetView>
  </sheetViews>
  <sheetFormatPr defaultRowHeight="15" x14ac:dyDescent="0.25"/>
  <cols>
    <col min="1" max="1" width="4" customWidth="1"/>
    <col min="2" max="2" width="20.7109375" customWidth="1"/>
    <col min="3" max="3" width="24.85546875" customWidth="1"/>
    <col min="4" max="8" width="4.42578125" customWidth="1"/>
    <col min="9" max="9" width="9.7109375" style="10" bestFit="1" customWidth="1"/>
    <col min="10" max="10" width="14.140625" style="10" customWidth="1"/>
    <col min="11" max="14" width="4.42578125" customWidth="1"/>
    <col min="15" max="16" width="10.5703125" customWidth="1"/>
    <col min="17" max="20" width="4.7109375" customWidth="1"/>
    <col min="21" max="22" width="11.140625" customWidth="1"/>
    <col min="23" max="23" width="5.5703125" style="7" customWidth="1"/>
    <col min="24" max="26" width="5.140625" customWidth="1"/>
    <col min="27" max="28" width="8.42578125" customWidth="1"/>
    <col min="29" max="33" width="5.140625" customWidth="1"/>
    <col min="34" max="35" width="8.5703125" customWidth="1"/>
    <col min="36" max="40" width="5.140625" customWidth="1"/>
    <col min="41" max="42" width="9" customWidth="1"/>
    <col min="43" max="44" width="13.7109375" customWidth="1"/>
  </cols>
  <sheetData>
    <row r="2" spans="1:42" x14ac:dyDescent="0.25">
      <c r="D2" s="2" t="s">
        <v>55</v>
      </c>
    </row>
    <row r="3" spans="1:42" x14ac:dyDescent="0.25">
      <c r="D3" s="3" t="s">
        <v>70</v>
      </c>
    </row>
    <row r="4" spans="1:42" x14ac:dyDescent="0.25">
      <c r="D4" s="4" t="s">
        <v>56</v>
      </c>
    </row>
    <row r="5" spans="1:42" x14ac:dyDescent="0.25">
      <c r="X5" t="s">
        <v>58</v>
      </c>
      <c r="Y5" t="s">
        <v>57</v>
      </c>
      <c r="AC5" t="s">
        <v>58</v>
      </c>
      <c r="AD5" t="s">
        <v>58</v>
      </c>
      <c r="AE5" t="s">
        <v>57</v>
      </c>
      <c r="AF5" t="s">
        <v>57</v>
      </c>
      <c r="AJ5" t="s">
        <v>58</v>
      </c>
      <c r="AK5" t="s">
        <v>57</v>
      </c>
      <c r="AL5" t="s">
        <v>58</v>
      </c>
      <c r="AM5" t="s">
        <v>57</v>
      </c>
    </row>
    <row r="6" spans="1:42" s="1" customFormat="1" ht="39" customHeight="1" x14ac:dyDescent="0.25">
      <c r="A6" s="1" t="s">
        <v>64</v>
      </c>
      <c r="B6" s="1" t="s">
        <v>20</v>
      </c>
      <c r="C6" s="1" t="s">
        <v>21</v>
      </c>
      <c r="D6" s="5" t="s">
        <v>0</v>
      </c>
      <c r="E6" s="5" t="s">
        <v>1</v>
      </c>
      <c r="F6" s="5" t="s">
        <v>2</v>
      </c>
      <c r="G6" s="5" t="s">
        <v>9</v>
      </c>
      <c r="H6" s="5" t="s">
        <v>67</v>
      </c>
      <c r="I6" s="11" t="s">
        <v>59</v>
      </c>
      <c r="J6" s="11"/>
      <c r="K6" s="9" t="s">
        <v>3</v>
      </c>
      <c r="L6" s="9" t="s">
        <v>4</v>
      </c>
      <c r="M6" s="9" t="s">
        <v>5</v>
      </c>
      <c r="N6" s="9" t="s">
        <v>67</v>
      </c>
      <c r="O6" s="9" t="s">
        <v>59</v>
      </c>
      <c r="P6" s="9"/>
      <c r="Q6" s="6" t="s">
        <v>6</v>
      </c>
      <c r="R6" s="6" t="s">
        <v>7</v>
      </c>
      <c r="S6" s="6" t="s">
        <v>8</v>
      </c>
      <c r="T6" s="6" t="s">
        <v>67</v>
      </c>
      <c r="U6" s="6" t="s">
        <v>59</v>
      </c>
      <c r="V6" s="6"/>
      <c r="W6" s="8"/>
      <c r="X6" s="9" t="s">
        <v>14</v>
      </c>
      <c r="Y6" s="9" t="s">
        <v>11</v>
      </c>
      <c r="Z6" s="9" t="s">
        <v>67</v>
      </c>
      <c r="AA6" s="9" t="s">
        <v>59</v>
      </c>
      <c r="AB6" s="9"/>
      <c r="AC6" s="5" t="s">
        <v>12</v>
      </c>
      <c r="AD6" s="5" t="s">
        <v>13</v>
      </c>
      <c r="AE6" s="5" t="s">
        <v>18</v>
      </c>
      <c r="AF6" s="5" t="s">
        <v>19</v>
      </c>
      <c r="AG6" s="5" t="s">
        <v>67</v>
      </c>
      <c r="AH6" s="5" t="s">
        <v>59</v>
      </c>
      <c r="AI6" s="5"/>
      <c r="AJ6" s="6" t="s">
        <v>15</v>
      </c>
      <c r="AK6" s="6" t="s">
        <v>16</v>
      </c>
      <c r="AL6" s="6" t="s">
        <v>17</v>
      </c>
      <c r="AM6" s="6" t="s">
        <v>10</v>
      </c>
      <c r="AN6" s="6" t="s">
        <v>67</v>
      </c>
      <c r="AO6" s="6" t="s">
        <v>59</v>
      </c>
      <c r="AP6" s="6"/>
    </row>
    <row r="7" spans="1:42" x14ac:dyDescent="0.25">
      <c r="A7">
        <v>1</v>
      </c>
      <c r="B7" t="s">
        <v>60</v>
      </c>
      <c r="C7" t="s">
        <v>61</v>
      </c>
      <c r="D7">
        <v>5</v>
      </c>
      <c r="E7">
        <v>5</v>
      </c>
      <c r="F7">
        <v>4</v>
      </c>
      <c r="G7">
        <v>4</v>
      </c>
      <c r="H7">
        <f>SUM(D7:G7)</f>
        <v>18</v>
      </c>
      <c r="I7" s="12">
        <f>((D7+E7+F7+G7)/20)*100</f>
        <v>90</v>
      </c>
      <c r="J7" s="12" t="s">
        <v>23</v>
      </c>
      <c r="K7">
        <v>4</v>
      </c>
      <c r="L7">
        <v>4</v>
      </c>
      <c r="M7">
        <v>5</v>
      </c>
      <c r="N7">
        <f>SUM(K7:M7)</f>
        <v>13</v>
      </c>
      <c r="O7" s="13">
        <f>((K7+L7+M7)/15)*100</f>
        <v>86.666666666666671</v>
      </c>
      <c r="P7" s="13" t="s">
        <v>23</v>
      </c>
      <c r="Q7">
        <v>4</v>
      </c>
      <c r="R7">
        <v>5</v>
      </c>
      <c r="S7">
        <v>5</v>
      </c>
      <c r="T7">
        <f>SUM(Q7:S7)</f>
        <v>14</v>
      </c>
      <c r="U7" s="13">
        <f>((Q7+R7+S7)/15)*100</f>
        <v>93.333333333333329</v>
      </c>
      <c r="V7" s="12" t="s">
        <v>23</v>
      </c>
      <c r="X7">
        <v>2</v>
      </c>
      <c r="Y7">
        <v>2</v>
      </c>
      <c r="Z7">
        <f>SUM(X7:Y7)</f>
        <v>4</v>
      </c>
      <c r="AA7" s="14">
        <f>((X7+Y7)/4)*100</f>
        <v>100</v>
      </c>
      <c r="AB7" s="12" t="s">
        <v>23</v>
      </c>
      <c r="AC7">
        <v>1</v>
      </c>
      <c r="AD7">
        <v>1</v>
      </c>
      <c r="AE7">
        <v>2</v>
      </c>
      <c r="AF7">
        <v>2</v>
      </c>
      <c r="AG7">
        <f>SUM(AC7:AF7)</f>
        <v>6</v>
      </c>
      <c r="AH7" s="14">
        <f>((AC7+AD7+AE7+AF7)/8)*100</f>
        <v>75</v>
      </c>
      <c r="AI7" s="14" t="s">
        <v>24</v>
      </c>
      <c r="AJ7">
        <v>1</v>
      </c>
      <c r="AK7">
        <v>1</v>
      </c>
      <c r="AL7">
        <v>1</v>
      </c>
      <c r="AM7">
        <v>2</v>
      </c>
      <c r="AN7">
        <f>SUM(AJ7:AM7)</f>
        <v>5</v>
      </c>
      <c r="AO7" s="14">
        <f>((AJ7+AK7+AL7+AM7)/8)*100</f>
        <v>62.5</v>
      </c>
      <c r="AP7" s="14" t="s">
        <v>24</v>
      </c>
    </row>
    <row r="8" spans="1:42" x14ac:dyDescent="0.25">
      <c r="A8">
        <v>2</v>
      </c>
      <c r="B8" t="s">
        <v>62</v>
      </c>
      <c r="C8" t="s">
        <v>63</v>
      </c>
      <c r="D8">
        <v>4</v>
      </c>
      <c r="E8">
        <v>4</v>
      </c>
      <c r="F8">
        <v>4</v>
      </c>
      <c r="G8">
        <v>4</v>
      </c>
      <c r="H8">
        <f t="shared" ref="H8:H28" si="0">SUM(D8:G8)</f>
        <v>16</v>
      </c>
      <c r="I8" s="12">
        <f t="shared" ref="I8:I28" si="1">((D8+E8+F8+G8)/20)*100</f>
        <v>80</v>
      </c>
      <c r="J8" s="12" t="s">
        <v>24</v>
      </c>
      <c r="K8">
        <v>4</v>
      </c>
      <c r="L8">
        <v>4</v>
      </c>
      <c r="M8">
        <v>4</v>
      </c>
      <c r="N8">
        <f t="shared" ref="N8:N31" si="2">SUM(K8:M8)</f>
        <v>12</v>
      </c>
      <c r="O8" s="13">
        <f t="shared" ref="O8:O28" si="3">((K8+L8+M8)/15)*100</f>
        <v>80</v>
      </c>
      <c r="P8" s="12" t="s">
        <v>24</v>
      </c>
      <c r="Q8">
        <v>4</v>
      </c>
      <c r="R8">
        <v>4</v>
      </c>
      <c r="S8">
        <v>4</v>
      </c>
      <c r="T8">
        <f t="shared" ref="T8:T31" si="4">SUM(Q8:S8)</f>
        <v>12</v>
      </c>
      <c r="U8" s="13">
        <f t="shared" ref="U8:U28" si="5">((Q8+R8+S8)/15)*100</f>
        <v>80</v>
      </c>
      <c r="V8" s="12" t="s">
        <v>24</v>
      </c>
      <c r="X8">
        <v>1</v>
      </c>
      <c r="Y8">
        <v>2</v>
      </c>
      <c r="Z8">
        <f t="shared" ref="Z8:Z28" si="6">SUM(X8:Y8)</f>
        <v>3</v>
      </c>
      <c r="AA8" s="14">
        <f t="shared" ref="AA8:AA28" si="7">((X8+Y8)/4)*100</f>
        <v>75</v>
      </c>
      <c r="AB8" s="14" t="s">
        <v>24</v>
      </c>
      <c r="AC8">
        <v>2</v>
      </c>
      <c r="AD8">
        <v>2</v>
      </c>
      <c r="AE8">
        <v>2</v>
      </c>
      <c r="AF8">
        <v>2</v>
      </c>
      <c r="AG8">
        <f t="shared" ref="AG8:AG28" si="8">SUM(AC8:AF8)</f>
        <v>8</v>
      </c>
      <c r="AH8" s="14">
        <f t="shared" ref="AH8:AH28" si="9">((AC8+AD8+AE8+AF8)/8)*100</f>
        <v>100</v>
      </c>
      <c r="AI8" s="12" t="s">
        <v>23</v>
      </c>
      <c r="AJ8">
        <v>2</v>
      </c>
      <c r="AK8">
        <v>2</v>
      </c>
      <c r="AL8">
        <v>1</v>
      </c>
      <c r="AM8">
        <v>2</v>
      </c>
      <c r="AN8">
        <f t="shared" ref="AN8:AN28" si="10">SUM(AJ8:AM8)</f>
        <v>7</v>
      </c>
      <c r="AO8" s="14">
        <f t="shared" ref="AO8:AO28" si="11">((AJ8+AK8+AL8+AM8)/8)*100</f>
        <v>87.5</v>
      </c>
      <c r="AP8" s="12" t="s">
        <v>23</v>
      </c>
    </row>
    <row r="9" spans="1:42" x14ac:dyDescent="0.25">
      <c r="A9">
        <v>3</v>
      </c>
      <c r="B9" t="s">
        <v>25</v>
      </c>
      <c r="C9" t="s">
        <v>26</v>
      </c>
      <c r="D9">
        <v>4</v>
      </c>
      <c r="E9">
        <v>4</v>
      </c>
      <c r="F9">
        <v>4</v>
      </c>
      <c r="G9">
        <v>4</v>
      </c>
      <c r="H9">
        <f t="shared" si="0"/>
        <v>16</v>
      </c>
      <c r="I9" s="12">
        <f t="shared" si="1"/>
        <v>80</v>
      </c>
      <c r="J9" s="12" t="s">
        <v>24</v>
      </c>
      <c r="K9">
        <v>2</v>
      </c>
      <c r="L9">
        <v>3</v>
      </c>
      <c r="M9">
        <v>4</v>
      </c>
      <c r="N9">
        <f t="shared" si="2"/>
        <v>9</v>
      </c>
      <c r="O9" s="13">
        <f t="shared" si="3"/>
        <v>60</v>
      </c>
      <c r="P9" s="12" t="s">
        <v>24</v>
      </c>
      <c r="Q9">
        <v>4</v>
      </c>
      <c r="R9">
        <v>4</v>
      </c>
      <c r="S9">
        <v>4</v>
      </c>
      <c r="T9">
        <f t="shared" si="4"/>
        <v>12</v>
      </c>
      <c r="U9" s="13">
        <f t="shared" si="5"/>
        <v>80</v>
      </c>
      <c r="V9" s="12" t="s">
        <v>24</v>
      </c>
      <c r="X9">
        <v>1</v>
      </c>
      <c r="Y9">
        <v>1</v>
      </c>
      <c r="Z9">
        <f t="shared" si="6"/>
        <v>2</v>
      </c>
      <c r="AA9" s="14">
        <f t="shared" si="7"/>
        <v>50</v>
      </c>
      <c r="AB9" s="14" t="s">
        <v>78</v>
      </c>
      <c r="AC9">
        <v>1</v>
      </c>
      <c r="AD9">
        <v>1</v>
      </c>
      <c r="AE9">
        <v>1</v>
      </c>
      <c r="AF9">
        <v>2</v>
      </c>
      <c r="AG9">
        <f t="shared" si="8"/>
        <v>5</v>
      </c>
      <c r="AH9" s="14">
        <f t="shared" si="9"/>
        <v>62.5</v>
      </c>
      <c r="AI9" s="14" t="s">
        <v>24</v>
      </c>
      <c r="AJ9">
        <v>1</v>
      </c>
      <c r="AK9">
        <v>1</v>
      </c>
      <c r="AL9">
        <v>1</v>
      </c>
      <c r="AM9">
        <v>1</v>
      </c>
      <c r="AN9">
        <f t="shared" si="10"/>
        <v>4</v>
      </c>
      <c r="AO9" s="14">
        <f t="shared" si="11"/>
        <v>50</v>
      </c>
      <c r="AP9" s="14" t="s">
        <v>78</v>
      </c>
    </row>
    <row r="10" spans="1:42" x14ac:dyDescent="0.25">
      <c r="A10">
        <v>4</v>
      </c>
      <c r="B10" t="s">
        <v>27</v>
      </c>
      <c r="C10" t="s">
        <v>28</v>
      </c>
      <c r="D10">
        <v>4</v>
      </c>
      <c r="E10">
        <v>4</v>
      </c>
      <c r="F10">
        <v>3</v>
      </c>
      <c r="G10">
        <v>3</v>
      </c>
      <c r="H10">
        <f t="shared" si="0"/>
        <v>14</v>
      </c>
      <c r="I10" s="12">
        <f t="shared" si="1"/>
        <v>70</v>
      </c>
      <c r="J10" s="12" t="s">
        <v>24</v>
      </c>
      <c r="K10">
        <v>4</v>
      </c>
      <c r="L10">
        <v>4</v>
      </c>
      <c r="M10">
        <v>4</v>
      </c>
      <c r="N10">
        <f t="shared" si="2"/>
        <v>12</v>
      </c>
      <c r="O10" s="13">
        <f t="shared" si="3"/>
        <v>80</v>
      </c>
      <c r="P10" s="12" t="s">
        <v>24</v>
      </c>
      <c r="Q10">
        <v>3</v>
      </c>
      <c r="R10">
        <v>3</v>
      </c>
      <c r="S10">
        <v>3</v>
      </c>
      <c r="T10">
        <f t="shared" si="4"/>
        <v>9</v>
      </c>
      <c r="U10" s="13">
        <f t="shared" si="5"/>
        <v>60</v>
      </c>
      <c r="V10" s="12" t="s">
        <v>24</v>
      </c>
      <c r="X10">
        <v>2</v>
      </c>
      <c r="Y10">
        <v>1</v>
      </c>
      <c r="Z10">
        <f t="shared" si="6"/>
        <v>3</v>
      </c>
      <c r="AA10" s="14">
        <f t="shared" si="7"/>
        <v>75</v>
      </c>
      <c r="AB10" s="14" t="s">
        <v>24</v>
      </c>
      <c r="AC10">
        <v>1</v>
      </c>
      <c r="AD10">
        <v>1</v>
      </c>
      <c r="AE10">
        <v>2</v>
      </c>
      <c r="AF10">
        <v>2</v>
      </c>
      <c r="AG10">
        <f t="shared" si="8"/>
        <v>6</v>
      </c>
      <c r="AH10" s="14">
        <f t="shared" si="9"/>
        <v>75</v>
      </c>
      <c r="AI10" s="14" t="s">
        <v>24</v>
      </c>
      <c r="AJ10">
        <v>2</v>
      </c>
      <c r="AK10">
        <v>2</v>
      </c>
      <c r="AL10">
        <v>2</v>
      </c>
      <c r="AM10">
        <v>1</v>
      </c>
      <c r="AN10">
        <f t="shared" si="10"/>
        <v>7</v>
      </c>
      <c r="AO10" s="14">
        <f t="shared" si="11"/>
        <v>87.5</v>
      </c>
      <c r="AP10" s="12" t="s">
        <v>23</v>
      </c>
    </row>
    <row r="11" spans="1:42" x14ac:dyDescent="0.25">
      <c r="A11">
        <v>5</v>
      </c>
      <c r="B11" t="s">
        <v>29</v>
      </c>
      <c r="C11" t="s">
        <v>30</v>
      </c>
      <c r="D11">
        <v>4</v>
      </c>
      <c r="E11">
        <v>4</v>
      </c>
      <c r="F11">
        <v>2</v>
      </c>
      <c r="G11">
        <v>3</v>
      </c>
      <c r="H11">
        <f t="shared" si="0"/>
        <v>13</v>
      </c>
      <c r="I11" s="12">
        <f t="shared" si="1"/>
        <v>65</v>
      </c>
      <c r="J11" s="12" t="s">
        <v>24</v>
      </c>
      <c r="K11">
        <v>3</v>
      </c>
      <c r="L11">
        <v>2</v>
      </c>
      <c r="M11">
        <v>2</v>
      </c>
      <c r="N11">
        <f t="shared" si="2"/>
        <v>7</v>
      </c>
      <c r="O11" s="13">
        <f t="shared" si="3"/>
        <v>46.666666666666664</v>
      </c>
      <c r="P11" s="13" t="s">
        <v>78</v>
      </c>
      <c r="Q11">
        <v>3</v>
      </c>
      <c r="R11">
        <v>3</v>
      </c>
      <c r="S11">
        <v>4</v>
      </c>
      <c r="T11">
        <f t="shared" si="4"/>
        <v>10</v>
      </c>
      <c r="U11" s="13">
        <f t="shared" si="5"/>
        <v>66.666666666666657</v>
      </c>
      <c r="V11" s="12" t="s">
        <v>24</v>
      </c>
      <c r="X11">
        <v>2</v>
      </c>
      <c r="Y11">
        <v>1</v>
      </c>
      <c r="Z11">
        <f t="shared" si="6"/>
        <v>3</v>
      </c>
      <c r="AA11" s="14">
        <f t="shared" si="7"/>
        <v>75</v>
      </c>
      <c r="AB11" s="14" t="s">
        <v>24</v>
      </c>
      <c r="AC11">
        <v>2</v>
      </c>
      <c r="AD11">
        <v>2</v>
      </c>
      <c r="AE11">
        <v>2</v>
      </c>
      <c r="AF11">
        <v>2</v>
      </c>
      <c r="AG11">
        <f t="shared" si="8"/>
        <v>8</v>
      </c>
      <c r="AH11" s="14">
        <f t="shared" si="9"/>
        <v>100</v>
      </c>
      <c r="AI11" s="12" t="s">
        <v>23</v>
      </c>
      <c r="AJ11">
        <v>1</v>
      </c>
      <c r="AK11">
        <v>2</v>
      </c>
      <c r="AL11">
        <v>2</v>
      </c>
      <c r="AM11">
        <v>1</v>
      </c>
      <c r="AN11">
        <f t="shared" si="10"/>
        <v>6</v>
      </c>
      <c r="AO11" s="14">
        <f t="shared" si="11"/>
        <v>75</v>
      </c>
      <c r="AP11" s="14" t="s">
        <v>24</v>
      </c>
    </row>
    <row r="12" spans="1:42" x14ac:dyDescent="0.25">
      <c r="A12">
        <v>6</v>
      </c>
      <c r="B12" t="s">
        <v>31</v>
      </c>
      <c r="C12" t="s">
        <v>32</v>
      </c>
      <c r="D12">
        <v>4</v>
      </c>
      <c r="E12">
        <v>4</v>
      </c>
      <c r="F12">
        <v>4</v>
      </c>
      <c r="G12">
        <v>4</v>
      </c>
      <c r="H12">
        <f t="shared" si="0"/>
        <v>16</v>
      </c>
      <c r="I12" s="12">
        <f t="shared" si="1"/>
        <v>80</v>
      </c>
      <c r="J12" s="12" t="s">
        <v>24</v>
      </c>
      <c r="K12">
        <v>4</v>
      </c>
      <c r="L12">
        <v>3</v>
      </c>
      <c r="M12">
        <v>5</v>
      </c>
      <c r="N12">
        <f t="shared" si="2"/>
        <v>12</v>
      </c>
      <c r="O12" s="13">
        <f t="shared" si="3"/>
        <v>80</v>
      </c>
      <c r="P12" s="12" t="s">
        <v>24</v>
      </c>
      <c r="Q12">
        <v>3</v>
      </c>
      <c r="R12">
        <v>3</v>
      </c>
      <c r="S12">
        <v>3</v>
      </c>
      <c r="T12">
        <f t="shared" si="4"/>
        <v>9</v>
      </c>
      <c r="U12" s="13">
        <f t="shared" si="5"/>
        <v>60</v>
      </c>
      <c r="V12" s="12" t="s">
        <v>24</v>
      </c>
      <c r="X12">
        <v>1</v>
      </c>
      <c r="Y12">
        <v>2</v>
      </c>
      <c r="Z12">
        <f t="shared" si="6"/>
        <v>3</v>
      </c>
      <c r="AA12" s="14">
        <f t="shared" si="7"/>
        <v>75</v>
      </c>
      <c r="AB12" s="14" t="s">
        <v>24</v>
      </c>
      <c r="AC12">
        <v>1</v>
      </c>
      <c r="AD12">
        <v>2</v>
      </c>
      <c r="AE12">
        <v>2</v>
      </c>
      <c r="AF12">
        <v>2</v>
      </c>
      <c r="AG12">
        <f t="shared" si="8"/>
        <v>7</v>
      </c>
      <c r="AH12" s="14">
        <f t="shared" si="9"/>
        <v>87.5</v>
      </c>
      <c r="AI12" s="12" t="s">
        <v>23</v>
      </c>
      <c r="AJ12">
        <v>1</v>
      </c>
      <c r="AK12">
        <v>2</v>
      </c>
      <c r="AL12">
        <v>2</v>
      </c>
      <c r="AM12">
        <v>1</v>
      </c>
      <c r="AN12">
        <f t="shared" si="10"/>
        <v>6</v>
      </c>
      <c r="AO12" s="14">
        <f t="shared" si="11"/>
        <v>75</v>
      </c>
      <c r="AP12" s="14" t="s">
        <v>24</v>
      </c>
    </row>
    <row r="13" spans="1:42" x14ac:dyDescent="0.25">
      <c r="A13">
        <v>7</v>
      </c>
      <c r="B13" t="s">
        <v>33</v>
      </c>
      <c r="C13" t="s">
        <v>32</v>
      </c>
      <c r="D13">
        <v>4</v>
      </c>
      <c r="E13">
        <v>4</v>
      </c>
      <c r="F13">
        <v>4</v>
      </c>
      <c r="G13">
        <v>3</v>
      </c>
      <c r="H13">
        <f t="shared" si="0"/>
        <v>15</v>
      </c>
      <c r="I13" s="12">
        <f t="shared" si="1"/>
        <v>75</v>
      </c>
      <c r="J13" s="12" t="s">
        <v>24</v>
      </c>
      <c r="K13">
        <v>3</v>
      </c>
      <c r="L13">
        <v>2</v>
      </c>
      <c r="M13">
        <v>4</v>
      </c>
      <c r="N13">
        <f t="shared" si="2"/>
        <v>9</v>
      </c>
      <c r="O13" s="13">
        <f t="shared" si="3"/>
        <v>60</v>
      </c>
      <c r="P13" s="12" t="s">
        <v>24</v>
      </c>
      <c r="Q13">
        <v>2</v>
      </c>
      <c r="R13">
        <v>3</v>
      </c>
      <c r="S13">
        <v>4</v>
      </c>
      <c r="T13">
        <f t="shared" si="4"/>
        <v>9</v>
      </c>
      <c r="U13" s="13">
        <f t="shared" si="5"/>
        <v>60</v>
      </c>
      <c r="V13" s="12" t="s">
        <v>24</v>
      </c>
      <c r="X13">
        <v>1</v>
      </c>
      <c r="Y13">
        <v>2</v>
      </c>
      <c r="Z13">
        <f t="shared" si="6"/>
        <v>3</v>
      </c>
      <c r="AA13" s="14">
        <f t="shared" si="7"/>
        <v>75</v>
      </c>
      <c r="AB13" s="14" t="s">
        <v>24</v>
      </c>
      <c r="AC13">
        <v>1</v>
      </c>
      <c r="AD13">
        <v>1</v>
      </c>
      <c r="AE13">
        <v>2</v>
      </c>
      <c r="AF13">
        <v>2</v>
      </c>
      <c r="AG13">
        <f t="shared" si="8"/>
        <v>6</v>
      </c>
      <c r="AH13" s="14">
        <f t="shared" si="9"/>
        <v>75</v>
      </c>
      <c r="AI13" s="14" t="s">
        <v>24</v>
      </c>
      <c r="AJ13">
        <v>2</v>
      </c>
      <c r="AK13">
        <v>1</v>
      </c>
      <c r="AL13">
        <v>1</v>
      </c>
      <c r="AM13">
        <v>2</v>
      </c>
      <c r="AN13">
        <f t="shared" si="10"/>
        <v>6</v>
      </c>
      <c r="AO13" s="14">
        <f t="shared" si="11"/>
        <v>75</v>
      </c>
      <c r="AP13" s="14" t="s">
        <v>24</v>
      </c>
    </row>
    <row r="14" spans="1:42" x14ac:dyDescent="0.25">
      <c r="A14">
        <v>8</v>
      </c>
      <c r="B14" t="s">
        <v>34</v>
      </c>
      <c r="C14" t="s">
        <v>35</v>
      </c>
      <c r="D14">
        <v>4</v>
      </c>
      <c r="E14">
        <v>4</v>
      </c>
      <c r="F14">
        <v>4</v>
      </c>
      <c r="G14">
        <v>4</v>
      </c>
      <c r="H14">
        <f t="shared" si="0"/>
        <v>16</v>
      </c>
      <c r="I14" s="12">
        <f t="shared" si="1"/>
        <v>80</v>
      </c>
      <c r="J14" s="12" t="s">
        <v>24</v>
      </c>
      <c r="K14">
        <v>4</v>
      </c>
      <c r="L14">
        <v>3</v>
      </c>
      <c r="M14">
        <v>4</v>
      </c>
      <c r="N14">
        <f t="shared" si="2"/>
        <v>11</v>
      </c>
      <c r="O14" s="13">
        <f t="shared" si="3"/>
        <v>73.333333333333329</v>
      </c>
      <c r="P14" s="12" t="s">
        <v>24</v>
      </c>
      <c r="Q14">
        <v>4</v>
      </c>
      <c r="R14">
        <v>4</v>
      </c>
      <c r="S14">
        <v>4</v>
      </c>
      <c r="T14">
        <f t="shared" si="4"/>
        <v>12</v>
      </c>
      <c r="U14" s="13">
        <f t="shared" si="5"/>
        <v>80</v>
      </c>
      <c r="V14" s="12" t="s">
        <v>24</v>
      </c>
      <c r="X14">
        <v>2</v>
      </c>
      <c r="Y14">
        <v>2</v>
      </c>
      <c r="Z14">
        <f t="shared" si="6"/>
        <v>4</v>
      </c>
      <c r="AA14" s="14">
        <f t="shared" si="7"/>
        <v>100</v>
      </c>
      <c r="AB14" s="12" t="s">
        <v>23</v>
      </c>
      <c r="AC14">
        <v>2</v>
      </c>
      <c r="AD14">
        <v>2</v>
      </c>
      <c r="AE14">
        <v>2</v>
      </c>
      <c r="AF14">
        <v>2</v>
      </c>
      <c r="AG14">
        <f t="shared" si="8"/>
        <v>8</v>
      </c>
      <c r="AH14" s="14">
        <f t="shared" si="9"/>
        <v>100</v>
      </c>
      <c r="AI14" s="12" t="s">
        <v>23</v>
      </c>
      <c r="AJ14">
        <v>2</v>
      </c>
      <c r="AK14">
        <v>2</v>
      </c>
      <c r="AL14">
        <v>2</v>
      </c>
      <c r="AM14">
        <v>2</v>
      </c>
      <c r="AN14">
        <f t="shared" si="10"/>
        <v>8</v>
      </c>
      <c r="AO14" s="14">
        <f t="shared" si="11"/>
        <v>100</v>
      </c>
      <c r="AP14" s="12" t="s">
        <v>23</v>
      </c>
    </row>
    <row r="15" spans="1:42" x14ac:dyDescent="0.25">
      <c r="A15">
        <v>9</v>
      </c>
      <c r="B15" t="s">
        <v>65</v>
      </c>
      <c r="C15" t="s">
        <v>66</v>
      </c>
      <c r="D15">
        <v>4</v>
      </c>
      <c r="E15">
        <v>4</v>
      </c>
      <c r="F15">
        <v>4</v>
      </c>
      <c r="G15">
        <v>4</v>
      </c>
      <c r="H15">
        <f t="shared" si="0"/>
        <v>16</v>
      </c>
      <c r="I15" s="12">
        <f t="shared" si="1"/>
        <v>80</v>
      </c>
      <c r="J15" s="12" t="s">
        <v>24</v>
      </c>
      <c r="K15">
        <v>4</v>
      </c>
      <c r="L15">
        <v>4</v>
      </c>
      <c r="M15">
        <v>4</v>
      </c>
      <c r="N15">
        <f t="shared" si="2"/>
        <v>12</v>
      </c>
      <c r="O15" s="13">
        <f t="shared" si="3"/>
        <v>80</v>
      </c>
      <c r="P15" s="12" t="s">
        <v>24</v>
      </c>
      <c r="Q15">
        <v>4</v>
      </c>
      <c r="R15">
        <v>4</v>
      </c>
      <c r="S15">
        <v>4</v>
      </c>
      <c r="T15">
        <f t="shared" si="4"/>
        <v>12</v>
      </c>
      <c r="U15" s="13">
        <f t="shared" si="5"/>
        <v>80</v>
      </c>
      <c r="V15" s="12" t="s">
        <v>24</v>
      </c>
      <c r="X15">
        <v>2</v>
      </c>
      <c r="Y15">
        <v>2</v>
      </c>
      <c r="Z15">
        <f t="shared" si="6"/>
        <v>4</v>
      </c>
      <c r="AA15" s="14">
        <f t="shared" si="7"/>
        <v>100</v>
      </c>
      <c r="AB15" s="12" t="s">
        <v>23</v>
      </c>
      <c r="AC15">
        <v>2</v>
      </c>
      <c r="AD15">
        <v>2</v>
      </c>
      <c r="AE15">
        <v>2</v>
      </c>
      <c r="AF15">
        <v>2</v>
      </c>
      <c r="AG15">
        <f t="shared" si="8"/>
        <v>8</v>
      </c>
      <c r="AH15" s="14">
        <f t="shared" si="9"/>
        <v>100</v>
      </c>
      <c r="AI15" s="12" t="s">
        <v>23</v>
      </c>
      <c r="AJ15">
        <v>2</v>
      </c>
      <c r="AK15">
        <v>2</v>
      </c>
      <c r="AL15">
        <v>2</v>
      </c>
      <c r="AM15">
        <v>2</v>
      </c>
      <c r="AN15">
        <f t="shared" si="10"/>
        <v>8</v>
      </c>
      <c r="AO15" s="14">
        <f t="shared" si="11"/>
        <v>100</v>
      </c>
      <c r="AP15" s="12" t="s">
        <v>23</v>
      </c>
    </row>
    <row r="16" spans="1:42" x14ac:dyDescent="0.25">
      <c r="A16">
        <v>10</v>
      </c>
      <c r="B16" t="s">
        <v>36</v>
      </c>
      <c r="C16" t="s">
        <v>37</v>
      </c>
      <c r="D16">
        <v>4</v>
      </c>
      <c r="E16">
        <v>4</v>
      </c>
      <c r="F16">
        <v>4</v>
      </c>
      <c r="G16">
        <v>4</v>
      </c>
      <c r="H16">
        <f t="shared" si="0"/>
        <v>16</v>
      </c>
      <c r="I16" s="12">
        <f t="shared" si="1"/>
        <v>80</v>
      </c>
      <c r="J16" s="12" t="s">
        <v>24</v>
      </c>
      <c r="K16">
        <v>4</v>
      </c>
      <c r="L16">
        <v>4</v>
      </c>
      <c r="M16">
        <v>4</v>
      </c>
      <c r="N16">
        <f t="shared" si="2"/>
        <v>12</v>
      </c>
      <c r="O16" s="13">
        <f t="shared" si="3"/>
        <v>80</v>
      </c>
      <c r="P16" s="12" t="s">
        <v>24</v>
      </c>
      <c r="Q16">
        <v>4</v>
      </c>
      <c r="R16">
        <v>4</v>
      </c>
      <c r="S16">
        <v>3</v>
      </c>
      <c r="T16">
        <f t="shared" si="4"/>
        <v>11</v>
      </c>
      <c r="U16" s="13">
        <f t="shared" si="5"/>
        <v>73.333333333333329</v>
      </c>
      <c r="V16" s="12" t="s">
        <v>24</v>
      </c>
      <c r="X16">
        <v>2</v>
      </c>
      <c r="Y16">
        <v>2</v>
      </c>
      <c r="Z16">
        <f t="shared" si="6"/>
        <v>4</v>
      </c>
      <c r="AA16" s="14">
        <f t="shared" si="7"/>
        <v>100</v>
      </c>
      <c r="AB16" s="12" t="s">
        <v>23</v>
      </c>
      <c r="AC16">
        <v>2</v>
      </c>
      <c r="AD16">
        <v>1</v>
      </c>
      <c r="AE16">
        <v>2</v>
      </c>
      <c r="AF16">
        <v>2</v>
      </c>
      <c r="AG16">
        <f t="shared" si="8"/>
        <v>7</v>
      </c>
      <c r="AH16" s="14">
        <f t="shared" si="9"/>
        <v>87.5</v>
      </c>
      <c r="AI16" s="12" t="s">
        <v>23</v>
      </c>
      <c r="AJ16">
        <v>2</v>
      </c>
      <c r="AK16">
        <v>2</v>
      </c>
      <c r="AL16">
        <v>2</v>
      </c>
      <c r="AM16">
        <v>2</v>
      </c>
      <c r="AN16">
        <f t="shared" si="10"/>
        <v>8</v>
      </c>
      <c r="AO16" s="14">
        <f t="shared" si="11"/>
        <v>100</v>
      </c>
      <c r="AP16" s="12" t="s">
        <v>23</v>
      </c>
    </row>
    <row r="17" spans="1:42" x14ac:dyDescent="0.25">
      <c r="A17">
        <v>11</v>
      </c>
      <c r="B17" t="s">
        <v>38</v>
      </c>
      <c r="C17" t="s">
        <v>37</v>
      </c>
      <c r="D17">
        <v>2</v>
      </c>
      <c r="E17">
        <v>4</v>
      </c>
      <c r="F17">
        <v>4</v>
      </c>
      <c r="G17">
        <v>4</v>
      </c>
      <c r="H17">
        <f t="shared" si="0"/>
        <v>14</v>
      </c>
      <c r="I17" s="12">
        <f t="shared" si="1"/>
        <v>70</v>
      </c>
      <c r="J17" s="12" t="s">
        <v>24</v>
      </c>
      <c r="K17">
        <v>4</v>
      </c>
      <c r="L17">
        <v>4</v>
      </c>
      <c r="M17">
        <v>4</v>
      </c>
      <c r="N17">
        <f t="shared" si="2"/>
        <v>12</v>
      </c>
      <c r="O17" s="13">
        <f t="shared" si="3"/>
        <v>80</v>
      </c>
      <c r="P17" s="12" t="s">
        <v>24</v>
      </c>
      <c r="Q17">
        <v>4</v>
      </c>
      <c r="R17">
        <v>4</v>
      </c>
      <c r="S17">
        <v>4</v>
      </c>
      <c r="T17">
        <f t="shared" si="4"/>
        <v>12</v>
      </c>
      <c r="U17" s="13">
        <f t="shared" si="5"/>
        <v>80</v>
      </c>
      <c r="V17" s="12" t="s">
        <v>24</v>
      </c>
      <c r="X17">
        <v>2</v>
      </c>
      <c r="Y17">
        <v>2</v>
      </c>
      <c r="Z17">
        <f t="shared" si="6"/>
        <v>4</v>
      </c>
      <c r="AA17" s="14">
        <f t="shared" si="7"/>
        <v>100</v>
      </c>
      <c r="AB17" s="12" t="s">
        <v>23</v>
      </c>
      <c r="AC17">
        <v>2</v>
      </c>
      <c r="AD17">
        <v>2</v>
      </c>
      <c r="AE17">
        <v>2</v>
      </c>
      <c r="AF17">
        <v>2</v>
      </c>
      <c r="AG17">
        <f t="shared" si="8"/>
        <v>8</v>
      </c>
      <c r="AH17" s="14">
        <f t="shared" si="9"/>
        <v>100</v>
      </c>
      <c r="AI17" s="12" t="s">
        <v>23</v>
      </c>
      <c r="AJ17">
        <v>2</v>
      </c>
      <c r="AK17">
        <v>2</v>
      </c>
      <c r="AL17">
        <v>2</v>
      </c>
      <c r="AM17">
        <v>2</v>
      </c>
      <c r="AN17">
        <f t="shared" si="10"/>
        <v>8</v>
      </c>
      <c r="AO17" s="14">
        <f t="shared" si="11"/>
        <v>100</v>
      </c>
      <c r="AP17" s="12" t="s">
        <v>23</v>
      </c>
    </row>
    <row r="18" spans="1:42" x14ac:dyDescent="0.25">
      <c r="A18">
        <v>12</v>
      </c>
      <c r="B18" t="s">
        <v>39</v>
      </c>
      <c r="C18" t="s">
        <v>30</v>
      </c>
      <c r="D18">
        <v>5</v>
      </c>
      <c r="E18">
        <v>4</v>
      </c>
      <c r="F18">
        <v>3</v>
      </c>
      <c r="G18">
        <v>4</v>
      </c>
      <c r="H18">
        <f t="shared" si="0"/>
        <v>16</v>
      </c>
      <c r="I18" s="12">
        <f t="shared" si="1"/>
        <v>80</v>
      </c>
      <c r="J18" s="12" t="s">
        <v>24</v>
      </c>
      <c r="K18">
        <v>4</v>
      </c>
      <c r="L18">
        <v>3</v>
      </c>
      <c r="M18">
        <v>5</v>
      </c>
      <c r="N18">
        <f t="shared" si="2"/>
        <v>12</v>
      </c>
      <c r="O18" s="13">
        <f t="shared" si="3"/>
        <v>80</v>
      </c>
      <c r="P18" s="12" t="s">
        <v>24</v>
      </c>
      <c r="Q18">
        <v>4</v>
      </c>
      <c r="R18">
        <v>4</v>
      </c>
      <c r="S18">
        <v>4</v>
      </c>
      <c r="T18">
        <f t="shared" si="4"/>
        <v>12</v>
      </c>
      <c r="U18" s="13">
        <f t="shared" si="5"/>
        <v>80</v>
      </c>
      <c r="V18" s="12" t="s">
        <v>24</v>
      </c>
      <c r="X18">
        <v>2</v>
      </c>
      <c r="Y18">
        <v>2</v>
      </c>
      <c r="Z18">
        <f t="shared" si="6"/>
        <v>4</v>
      </c>
      <c r="AA18" s="14">
        <f t="shared" si="7"/>
        <v>100</v>
      </c>
      <c r="AB18" s="12" t="s">
        <v>23</v>
      </c>
      <c r="AC18">
        <v>1</v>
      </c>
      <c r="AD18">
        <v>2</v>
      </c>
      <c r="AE18">
        <v>1</v>
      </c>
      <c r="AF18">
        <v>1</v>
      </c>
      <c r="AG18">
        <f t="shared" si="8"/>
        <v>5</v>
      </c>
      <c r="AH18" s="14">
        <f t="shared" si="9"/>
        <v>62.5</v>
      </c>
      <c r="AI18" s="14" t="s">
        <v>24</v>
      </c>
      <c r="AJ18">
        <v>2</v>
      </c>
      <c r="AK18">
        <v>2</v>
      </c>
      <c r="AL18">
        <v>2</v>
      </c>
      <c r="AM18">
        <v>2</v>
      </c>
      <c r="AN18">
        <f t="shared" si="10"/>
        <v>8</v>
      </c>
      <c r="AO18" s="14">
        <f t="shared" si="11"/>
        <v>100</v>
      </c>
      <c r="AP18" s="12" t="s">
        <v>23</v>
      </c>
    </row>
    <row r="19" spans="1:42" x14ac:dyDescent="0.25">
      <c r="A19">
        <v>13</v>
      </c>
      <c r="B19" t="s">
        <v>40</v>
      </c>
      <c r="C19" t="s">
        <v>41</v>
      </c>
      <c r="D19">
        <v>2</v>
      </c>
      <c r="E19">
        <v>3</v>
      </c>
      <c r="F19">
        <v>3</v>
      </c>
      <c r="G19">
        <v>2</v>
      </c>
      <c r="H19">
        <f t="shared" si="0"/>
        <v>10</v>
      </c>
      <c r="I19" s="12">
        <f t="shared" si="1"/>
        <v>50</v>
      </c>
      <c r="J19" s="12" t="s">
        <v>78</v>
      </c>
      <c r="K19">
        <v>3</v>
      </c>
      <c r="L19">
        <v>2</v>
      </c>
      <c r="M19">
        <v>4</v>
      </c>
      <c r="N19">
        <f t="shared" si="2"/>
        <v>9</v>
      </c>
      <c r="O19" s="13">
        <f t="shared" si="3"/>
        <v>60</v>
      </c>
      <c r="P19" s="12" t="s">
        <v>24</v>
      </c>
      <c r="Q19">
        <v>3</v>
      </c>
      <c r="R19">
        <v>2</v>
      </c>
      <c r="S19">
        <v>2</v>
      </c>
      <c r="T19">
        <f t="shared" si="4"/>
        <v>7</v>
      </c>
      <c r="U19" s="13">
        <f t="shared" si="5"/>
        <v>46.666666666666664</v>
      </c>
      <c r="V19" s="13" t="s">
        <v>78</v>
      </c>
      <c r="X19">
        <v>1</v>
      </c>
      <c r="Y19">
        <v>1</v>
      </c>
      <c r="Z19">
        <f t="shared" si="6"/>
        <v>2</v>
      </c>
      <c r="AA19" s="14">
        <f t="shared" si="7"/>
        <v>50</v>
      </c>
      <c r="AB19" s="14" t="s">
        <v>78</v>
      </c>
      <c r="AC19">
        <v>1</v>
      </c>
      <c r="AD19">
        <v>1</v>
      </c>
      <c r="AE19">
        <v>1</v>
      </c>
      <c r="AF19">
        <v>2</v>
      </c>
      <c r="AG19">
        <f t="shared" si="8"/>
        <v>5</v>
      </c>
      <c r="AH19" s="14">
        <f t="shared" si="9"/>
        <v>62.5</v>
      </c>
      <c r="AI19" s="14" t="s">
        <v>24</v>
      </c>
      <c r="AJ19">
        <v>1</v>
      </c>
      <c r="AK19">
        <v>2</v>
      </c>
      <c r="AL19">
        <v>2</v>
      </c>
      <c r="AM19">
        <v>1</v>
      </c>
      <c r="AN19">
        <f t="shared" si="10"/>
        <v>6</v>
      </c>
      <c r="AO19" s="14">
        <f t="shared" si="11"/>
        <v>75</v>
      </c>
      <c r="AP19" s="14" t="s">
        <v>24</v>
      </c>
    </row>
    <row r="20" spans="1:42" x14ac:dyDescent="0.25">
      <c r="A20">
        <v>14</v>
      </c>
      <c r="B20" t="s">
        <v>42</v>
      </c>
      <c r="C20" t="s">
        <v>43</v>
      </c>
      <c r="D20">
        <v>4</v>
      </c>
      <c r="E20">
        <v>3</v>
      </c>
      <c r="F20">
        <v>3</v>
      </c>
      <c r="G20">
        <v>5</v>
      </c>
      <c r="H20">
        <f t="shared" si="0"/>
        <v>15</v>
      </c>
      <c r="I20" s="12">
        <f t="shared" si="1"/>
        <v>75</v>
      </c>
      <c r="J20" s="12" t="s">
        <v>24</v>
      </c>
      <c r="K20">
        <v>3</v>
      </c>
      <c r="L20">
        <v>4</v>
      </c>
      <c r="M20">
        <v>3</v>
      </c>
      <c r="N20">
        <f t="shared" si="2"/>
        <v>10</v>
      </c>
      <c r="O20" s="13">
        <f t="shared" si="3"/>
        <v>66.666666666666657</v>
      </c>
      <c r="P20" s="12" t="s">
        <v>24</v>
      </c>
      <c r="Q20">
        <v>3</v>
      </c>
      <c r="R20">
        <v>3</v>
      </c>
      <c r="S20">
        <v>4</v>
      </c>
      <c r="T20">
        <f t="shared" si="4"/>
        <v>10</v>
      </c>
      <c r="U20" s="13">
        <f t="shared" si="5"/>
        <v>66.666666666666657</v>
      </c>
      <c r="V20" s="12" t="s">
        <v>24</v>
      </c>
      <c r="X20">
        <v>2</v>
      </c>
      <c r="Y20">
        <v>2</v>
      </c>
      <c r="Z20">
        <f t="shared" si="6"/>
        <v>4</v>
      </c>
      <c r="AA20" s="14">
        <f t="shared" si="7"/>
        <v>100</v>
      </c>
      <c r="AB20" s="12" t="s">
        <v>23</v>
      </c>
      <c r="AC20">
        <v>1</v>
      </c>
      <c r="AD20">
        <v>2</v>
      </c>
      <c r="AE20">
        <v>2</v>
      </c>
      <c r="AF20">
        <v>2</v>
      </c>
      <c r="AG20">
        <f t="shared" si="8"/>
        <v>7</v>
      </c>
      <c r="AH20" s="14">
        <f t="shared" si="9"/>
        <v>87.5</v>
      </c>
      <c r="AI20" s="12" t="s">
        <v>23</v>
      </c>
      <c r="AJ20">
        <v>1</v>
      </c>
      <c r="AK20">
        <v>2</v>
      </c>
      <c r="AL20">
        <v>1</v>
      </c>
      <c r="AM20">
        <v>1</v>
      </c>
      <c r="AN20">
        <f t="shared" si="10"/>
        <v>5</v>
      </c>
      <c r="AO20" s="14">
        <f t="shared" si="11"/>
        <v>62.5</v>
      </c>
      <c r="AP20" s="14" t="s">
        <v>24</v>
      </c>
    </row>
    <row r="21" spans="1:42" x14ac:dyDescent="0.25">
      <c r="A21">
        <v>15</v>
      </c>
      <c r="B21" t="s">
        <v>44</v>
      </c>
      <c r="C21" t="s">
        <v>32</v>
      </c>
      <c r="D21">
        <v>5</v>
      </c>
      <c r="E21">
        <v>4</v>
      </c>
      <c r="F21">
        <v>4</v>
      </c>
      <c r="G21">
        <v>4</v>
      </c>
      <c r="H21">
        <f t="shared" si="0"/>
        <v>17</v>
      </c>
      <c r="I21" s="12">
        <f t="shared" si="1"/>
        <v>85</v>
      </c>
      <c r="J21" s="12" t="s">
        <v>23</v>
      </c>
      <c r="K21">
        <v>4</v>
      </c>
      <c r="L21">
        <v>4</v>
      </c>
      <c r="M21">
        <v>4</v>
      </c>
      <c r="N21">
        <f t="shared" si="2"/>
        <v>12</v>
      </c>
      <c r="O21" s="13">
        <f t="shared" si="3"/>
        <v>80</v>
      </c>
      <c r="P21" s="12" t="s">
        <v>24</v>
      </c>
      <c r="Q21">
        <v>4</v>
      </c>
      <c r="R21">
        <v>4</v>
      </c>
      <c r="S21">
        <v>4</v>
      </c>
      <c r="T21">
        <f t="shared" si="4"/>
        <v>12</v>
      </c>
      <c r="U21" s="13">
        <f t="shared" si="5"/>
        <v>80</v>
      </c>
      <c r="V21" s="12" t="s">
        <v>24</v>
      </c>
      <c r="X21">
        <v>1</v>
      </c>
      <c r="Y21">
        <v>2</v>
      </c>
      <c r="Z21">
        <f t="shared" si="6"/>
        <v>3</v>
      </c>
      <c r="AA21" s="14">
        <f t="shared" si="7"/>
        <v>75</v>
      </c>
      <c r="AB21" s="14" t="s">
        <v>24</v>
      </c>
      <c r="AC21">
        <v>1</v>
      </c>
      <c r="AD21">
        <v>2</v>
      </c>
      <c r="AE21">
        <v>2</v>
      </c>
      <c r="AF21">
        <v>2</v>
      </c>
      <c r="AG21">
        <f t="shared" si="8"/>
        <v>7</v>
      </c>
      <c r="AH21" s="14">
        <f t="shared" si="9"/>
        <v>87.5</v>
      </c>
      <c r="AI21" s="12" t="s">
        <v>23</v>
      </c>
      <c r="AJ21">
        <v>1</v>
      </c>
      <c r="AK21">
        <v>2</v>
      </c>
      <c r="AL21">
        <v>1</v>
      </c>
      <c r="AM21">
        <v>2</v>
      </c>
      <c r="AN21">
        <f t="shared" si="10"/>
        <v>6</v>
      </c>
      <c r="AO21" s="14">
        <f t="shared" si="11"/>
        <v>75</v>
      </c>
      <c r="AP21" s="14" t="s">
        <v>24</v>
      </c>
    </row>
    <row r="22" spans="1:42" x14ac:dyDescent="0.25">
      <c r="A22">
        <v>16</v>
      </c>
      <c r="B22" t="s">
        <v>45</v>
      </c>
      <c r="C22" t="s">
        <v>46</v>
      </c>
      <c r="D22">
        <v>4</v>
      </c>
      <c r="E22">
        <v>4</v>
      </c>
      <c r="F22">
        <v>3</v>
      </c>
      <c r="G22">
        <v>3</v>
      </c>
      <c r="H22">
        <f t="shared" si="0"/>
        <v>14</v>
      </c>
      <c r="I22" s="12">
        <f t="shared" si="1"/>
        <v>70</v>
      </c>
      <c r="J22" s="12" t="s">
        <v>24</v>
      </c>
      <c r="K22">
        <v>4</v>
      </c>
      <c r="L22">
        <v>3</v>
      </c>
      <c r="M22">
        <v>4</v>
      </c>
      <c r="N22">
        <f t="shared" si="2"/>
        <v>11</v>
      </c>
      <c r="O22" s="13">
        <f t="shared" si="3"/>
        <v>73.333333333333329</v>
      </c>
      <c r="P22" s="12" t="s">
        <v>24</v>
      </c>
      <c r="Q22">
        <v>3</v>
      </c>
      <c r="R22">
        <v>3</v>
      </c>
      <c r="S22">
        <v>3</v>
      </c>
      <c r="T22">
        <f t="shared" si="4"/>
        <v>9</v>
      </c>
      <c r="U22" s="13">
        <f t="shared" si="5"/>
        <v>60</v>
      </c>
      <c r="V22" s="12" t="s">
        <v>24</v>
      </c>
      <c r="X22">
        <v>1</v>
      </c>
      <c r="Y22">
        <v>2</v>
      </c>
      <c r="Z22">
        <f t="shared" si="6"/>
        <v>3</v>
      </c>
      <c r="AA22" s="14">
        <f t="shared" si="7"/>
        <v>75</v>
      </c>
      <c r="AB22" s="14" t="s">
        <v>24</v>
      </c>
      <c r="AC22">
        <v>1</v>
      </c>
      <c r="AD22">
        <v>2</v>
      </c>
      <c r="AE22">
        <v>2</v>
      </c>
      <c r="AF22">
        <v>1</v>
      </c>
      <c r="AG22">
        <f t="shared" si="8"/>
        <v>6</v>
      </c>
      <c r="AH22" s="14">
        <f t="shared" si="9"/>
        <v>75</v>
      </c>
      <c r="AI22" s="14" t="s">
        <v>24</v>
      </c>
      <c r="AJ22">
        <v>1</v>
      </c>
      <c r="AK22">
        <v>2</v>
      </c>
      <c r="AL22">
        <v>1</v>
      </c>
      <c r="AM22">
        <v>1</v>
      </c>
      <c r="AN22">
        <f t="shared" si="10"/>
        <v>5</v>
      </c>
      <c r="AO22" s="14">
        <f t="shared" si="11"/>
        <v>62.5</v>
      </c>
      <c r="AP22" s="14" t="s">
        <v>24</v>
      </c>
    </row>
    <row r="23" spans="1:42" x14ac:dyDescent="0.25">
      <c r="A23">
        <v>17</v>
      </c>
      <c r="B23" t="s">
        <v>47</v>
      </c>
      <c r="C23" t="s">
        <v>32</v>
      </c>
      <c r="D23">
        <v>3</v>
      </c>
      <c r="E23">
        <v>4</v>
      </c>
      <c r="F23">
        <v>4</v>
      </c>
      <c r="G23">
        <v>3</v>
      </c>
      <c r="H23">
        <f t="shared" si="0"/>
        <v>14</v>
      </c>
      <c r="I23" s="12">
        <f t="shared" si="1"/>
        <v>70</v>
      </c>
      <c r="J23" s="12" t="s">
        <v>24</v>
      </c>
      <c r="K23">
        <v>3</v>
      </c>
      <c r="L23">
        <v>3</v>
      </c>
      <c r="M23">
        <v>3</v>
      </c>
      <c r="N23">
        <f t="shared" si="2"/>
        <v>9</v>
      </c>
      <c r="O23" s="13">
        <f t="shared" si="3"/>
        <v>60</v>
      </c>
      <c r="P23" s="12" t="s">
        <v>24</v>
      </c>
      <c r="Q23">
        <v>4</v>
      </c>
      <c r="R23">
        <v>4</v>
      </c>
      <c r="S23">
        <v>3</v>
      </c>
      <c r="T23">
        <f t="shared" si="4"/>
        <v>11</v>
      </c>
      <c r="U23" s="13">
        <f t="shared" si="5"/>
        <v>73.333333333333329</v>
      </c>
      <c r="V23" s="12" t="s">
        <v>24</v>
      </c>
      <c r="X23">
        <v>1</v>
      </c>
      <c r="Y23">
        <v>2</v>
      </c>
      <c r="Z23">
        <f t="shared" si="6"/>
        <v>3</v>
      </c>
      <c r="AA23" s="14">
        <f t="shared" si="7"/>
        <v>75</v>
      </c>
      <c r="AB23" s="14" t="s">
        <v>24</v>
      </c>
      <c r="AC23">
        <v>1</v>
      </c>
      <c r="AD23">
        <v>1</v>
      </c>
      <c r="AE23">
        <v>2</v>
      </c>
      <c r="AF23">
        <v>2</v>
      </c>
      <c r="AG23">
        <f t="shared" si="8"/>
        <v>6</v>
      </c>
      <c r="AH23" s="14">
        <f t="shared" si="9"/>
        <v>75</v>
      </c>
      <c r="AI23" s="14" t="s">
        <v>24</v>
      </c>
      <c r="AJ23">
        <v>1</v>
      </c>
      <c r="AK23">
        <v>2</v>
      </c>
      <c r="AL23">
        <v>1</v>
      </c>
      <c r="AM23">
        <v>2</v>
      </c>
      <c r="AN23">
        <f t="shared" si="10"/>
        <v>6</v>
      </c>
      <c r="AO23" s="14">
        <f t="shared" si="11"/>
        <v>75</v>
      </c>
      <c r="AP23" s="14" t="s">
        <v>24</v>
      </c>
    </row>
    <row r="24" spans="1:42" x14ac:dyDescent="0.25">
      <c r="A24">
        <v>18</v>
      </c>
      <c r="B24" t="s">
        <v>48</v>
      </c>
      <c r="C24" t="s">
        <v>49</v>
      </c>
      <c r="D24">
        <v>4</v>
      </c>
      <c r="E24">
        <v>4</v>
      </c>
      <c r="F24">
        <v>4</v>
      </c>
      <c r="G24">
        <v>4</v>
      </c>
      <c r="H24">
        <f t="shared" si="0"/>
        <v>16</v>
      </c>
      <c r="I24" s="12">
        <f t="shared" si="1"/>
        <v>80</v>
      </c>
      <c r="J24" s="12" t="s">
        <v>24</v>
      </c>
      <c r="K24">
        <v>4</v>
      </c>
      <c r="L24">
        <v>4</v>
      </c>
      <c r="M24">
        <v>4</v>
      </c>
      <c r="N24">
        <f t="shared" si="2"/>
        <v>12</v>
      </c>
      <c r="O24" s="13">
        <f t="shared" si="3"/>
        <v>80</v>
      </c>
      <c r="P24" s="12" t="s">
        <v>24</v>
      </c>
      <c r="Q24">
        <v>4</v>
      </c>
      <c r="R24">
        <v>4</v>
      </c>
      <c r="S24">
        <v>4</v>
      </c>
      <c r="T24">
        <f t="shared" si="4"/>
        <v>12</v>
      </c>
      <c r="U24" s="13">
        <f t="shared" si="5"/>
        <v>80</v>
      </c>
      <c r="V24" s="12" t="s">
        <v>24</v>
      </c>
      <c r="X24">
        <v>2</v>
      </c>
      <c r="Y24">
        <v>2</v>
      </c>
      <c r="Z24">
        <f t="shared" si="6"/>
        <v>4</v>
      </c>
      <c r="AA24" s="14">
        <f t="shared" si="7"/>
        <v>100</v>
      </c>
      <c r="AB24" s="12" t="s">
        <v>23</v>
      </c>
      <c r="AC24">
        <v>2</v>
      </c>
      <c r="AD24">
        <v>2</v>
      </c>
      <c r="AE24">
        <v>2</v>
      </c>
      <c r="AF24">
        <v>2</v>
      </c>
      <c r="AG24">
        <f t="shared" si="8"/>
        <v>8</v>
      </c>
      <c r="AH24" s="14">
        <f t="shared" si="9"/>
        <v>100</v>
      </c>
      <c r="AI24" s="12" t="s">
        <v>23</v>
      </c>
      <c r="AJ24">
        <v>2</v>
      </c>
      <c r="AK24">
        <v>2</v>
      </c>
      <c r="AL24">
        <v>2</v>
      </c>
      <c r="AM24">
        <v>2</v>
      </c>
      <c r="AN24">
        <f t="shared" si="10"/>
        <v>8</v>
      </c>
      <c r="AO24" s="14">
        <f t="shared" si="11"/>
        <v>100</v>
      </c>
      <c r="AP24" s="12" t="s">
        <v>23</v>
      </c>
    </row>
    <row r="25" spans="1:42" x14ac:dyDescent="0.25">
      <c r="A25">
        <v>19</v>
      </c>
      <c r="B25" t="s">
        <v>50</v>
      </c>
      <c r="C25" t="s">
        <v>32</v>
      </c>
      <c r="D25">
        <v>4</v>
      </c>
      <c r="E25">
        <v>4</v>
      </c>
      <c r="F25">
        <v>4</v>
      </c>
      <c r="G25">
        <v>4</v>
      </c>
      <c r="H25">
        <f t="shared" si="0"/>
        <v>16</v>
      </c>
      <c r="I25" s="12">
        <f t="shared" si="1"/>
        <v>80</v>
      </c>
      <c r="J25" s="12" t="s">
        <v>24</v>
      </c>
      <c r="K25">
        <v>4</v>
      </c>
      <c r="L25">
        <v>4</v>
      </c>
      <c r="M25">
        <v>4</v>
      </c>
      <c r="N25">
        <f t="shared" si="2"/>
        <v>12</v>
      </c>
      <c r="O25" s="13">
        <f t="shared" si="3"/>
        <v>80</v>
      </c>
      <c r="P25" s="12" t="s">
        <v>24</v>
      </c>
      <c r="Q25">
        <v>4</v>
      </c>
      <c r="R25">
        <v>4</v>
      </c>
      <c r="S25">
        <v>4</v>
      </c>
      <c r="T25">
        <f t="shared" si="4"/>
        <v>12</v>
      </c>
      <c r="U25" s="13">
        <f t="shared" si="5"/>
        <v>80</v>
      </c>
      <c r="V25" s="12" t="s">
        <v>24</v>
      </c>
      <c r="X25">
        <v>2</v>
      </c>
      <c r="Y25">
        <v>2</v>
      </c>
      <c r="Z25">
        <f t="shared" si="6"/>
        <v>4</v>
      </c>
      <c r="AA25" s="14">
        <f t="shared" si="7"/>
        <v>100</v>
      </c>
      <c r="AB25" s="12" t="s">
        <v>23</v>
      </c>
      <c r="AC25">
        <v>1</v>
      </c>
      <c r="AD25">
        <v>2</v>
      </c>
      <c r="AE25">
        <v>2</v>
      </c>
      <c r="AF25">
        <v>2</v>
      </c>
      <c r="AG25">
        <f t="shared" si="8"/>
        <v>7</v>
      </c>
      <c r="AH25" s="14">
        <f t="shared" si="9"/>
        <v>87.5</v>
      </c>
      <c r="AI25" s="12" t="s">
        <v>23</v>
      </c>
      <c r="AJ25">
        <v>1</v>
      </c>
      <c r="AK25">
        <v>2</v>
      </c>
      <c r="AL25">
        <v>2</v>
      </c>
      <c r="AM25">
        <v>1</v>
      </c>
      <c r="AN25">
        <f t="shared" si="10"/>
        <v>6</v>
      </c>
      <c r="AO25" s="14">
        <f t="shared" si="11"/>
        <v>75</v>
      </c>
      <c r="AP25" s="14" t="s">
        <v>24</v>
      </c>
    </row>
    <row r="26" spans="1:42" x14ac:dyDescent="0.25">
      <c r="A26">
        <v>20</v>
      </c>
      <c r="B26" t="s">
        <v>51</v>
      </c>
      <c r="C26" t="s">
        <v>30</v>
      </c>
      <c r="D26">
        <v>5</v>
      </c>
      <c r="E26">
        <v>4</v>
      </c>
      <c r="F26">
        <v>4</v>
      </c>
      <c r="G26">
        <v>3</v>
      </c>
      <c r="H26">
        <f t="shared" si="0"/>
        <v>16</v>
      </c>
      <c r="I26" s="12">
        <f t="shared" si="1"/>
        <v>80</v>
      </c>
      <c r="J26" s="12" t="s">
        <v>24</v>
      </c>
      <c r="K26">
        <v>4</v>
      </c>
      <c r="L26">
        <v>3</v>
      </c>
      <c r="M26">
        <v>3</v>
      </c>
      <c r="N26">
        <f t="shared" si="2"/>
        <v>10</v>
      </c>
      <c r="O26" s="13">
        <f t="shared" si="3"/>
        <v>66.666666666666657</v>
      </c>
      <c r="P26" s="12" t="s">
        <v>24</v>
      </c>
      <c r="Q26">
        <v>4</v>
      </c>
      <c r="R26">
        <v>5</v>
      </c>
      <c r="S26">
        <v>4</v>
      </c>
      <c r="T26">
        <f t="shared" si="4"/>
        <v>13</v>
      </c>
      <c r="U26" s="13">
        <f t="shared" si="5"/>
        <v>86.666666666666671</v>
      </c>
      <c r="V26" s="12" t="s">
        <v>24</v>
      </c>
      <c r="X26">
        <v>2</v>
      </c>
      <c r="Y26">
        <v>2</v>
      </c>
      <c r="Z26">
        <f t="shared" si="6"/>
        <v>4</v>
      </c>
      <c r="AA26" s="14">
        <f t="shared" si="7"/>
        <v>100</v>
      </c>
      <c r="AB26" s="12" t="s">
        <v>23</v>
      </c>
      <c r="AC26">
        <v>1</v>
      </c>
      <c r="AD26">
        <v>2</v>
      </c>
      <c r="AE26">
        <v>2</v>
      </c>
      <c r="AF26">
        <v>2</v>
      </c>
      <c r="AG26">
        <f t="shared" si="8"/>
        <v>7</v>
      </c>
      <c r="AH26" s="14">
        <f t="shared" si="9"/>
        <v>87.5</v>
      </c>
      <c r="AI26" s="12" t="s">
        <v>23</v>
      </c>
      <c r="AJ26">
        <v>1</v>
      </c>
      <c r="AK26">
        <v>2</v>
      </c>
      <c r="AL26">
        <v>2</v>
      </c>
      <c r="AM26">
        <v>2</v>
      </c>
      <c r="AN26">
        <f t="shared" si="10"/>
        <v>7</v>
      </c>
      <c r="AO26" s="14">
        <f t="shared" si="11"/>
        <v>87.5</v>
      </c>
      <c r="AP26" s="12" t="s">
        <v>23</v>
      </c>
    </row>
    <row r="27" spans="1:42" x14ac:dyDescent="0.25">
      <c r="A27">
        <v>21</v>
      </c>
      <c r="B27" t="s">
        <v>52</v>
      </c>
      <c r="C27" t="s">
        <v>53</v>
      </c>
      <c r="D27">
        <v>4</v>
      </c>
      <c r="E27">
        <v>3</v>
      </c>
      <c r="F27">
        <v>2</v>
      </c>
      <c r="G27">
        <v>3</v>
      </c>
      <c r="H27">
        <f t="shared" si="0"/>
        <v>12</v>
      </c>
      <c r="I27" s="12">
        <f t="shared" si="1"/>
        <v>60</v>
      </c>
      <c r="J27" s="12" t="s">
        <v>24</v>
      </c>
      <c r="K27">
        <v>4</v>
      </c>
      <c r="L27">
        <v>3</v>
      </c>
      <c r="M27">
        <v>5</v>
      </c>
      <c r="N27">
        <f t="shared" si="2"/>
        <v>12</v>
      </c>
      <c r="O27" s="13">
        <f t="shared" si="3"/>
        <v>80</v>
      </c>
      <c r="P27" s="12" t="s">
        <v>24</v>
      </c>
      <c r="Q27">
        <v>3</v>
      </c>
      <c r="R27">
        <v>4</v>
      </c>
      <c r="S27">
        <v>3</v>
      </c>
      <c r="T27">
        <f t="shared" si="4"/>
        <v>10</v>
      </c>
      <c r="U27" s="13">
        <f t="shared" si="5"/>
        <v>66.666666666666657</v>
      </c>
      <c r="V27" s="12" t="s">
        <v>24</v>
      </c>
      <c r="X27">
        <v>2</v>
      </c>
      <c r="Y27">
        <v>2</v>
      </c>
      <c r="Z27">
        <f t="shared" si="6"/>
        <v>4</v>
      </c>
      <c r="AA27" s="14">
        <f t="shared" si="7"/>
        <v>100</v>
      </c>
      <c r="AB27" s="12" t="s">
        <v>23</v>
      </c>
      <c r="AC27">
        <v>1</v>
      </c>
      <c r="AD27">
        <v>1</v>
      </c>
      <c r="AE27">
        <v>2</v>
      </c>
      <c r="AF27">
        <v>2</v>
      </c>
      <c r="AG27">
        <f t="shared" si="8"/>
        <v>6</v>
      </c>
      <c r="AH27" s="14">
        <f t="shared" si="9"/>
        <v>75</v>
      </c>
      <c r="AI27" s="14" t="s">
        <v>24</v>
      </c>
      <c r="AJ27">
        <v>2</v>
      </c>
      <c r="AK27">
        <v>2</v>
      </c>
      <c r="AL27">
        <v>1</v>
      </c>
      <c r="AM27">
        <v>2</v>
      </c>
      <c r="AN27">
        <f t="shared" si="10"/>
        <v>7</v>
      </c>
      <c r="AO27" s="14">
        <f t="shared" si="11"/>
        <v>87.5</v>
      </c>
      <c r="AP27" s="12" t="s">
        <v>23</v>
      </c>
    </row>
    <row r="28" spans="1:42" x14ac:dyDescent="0.25">
      <c r="A28">
        <v>22</v>
      </c>
      <c r="B28" t="s">
        <v>54</v>
      </c>
      <c r="C28" t="s">
        <v>30</v>
      </c>
      <c r="D28">
        <v>4</v>
      </c>
      <c r="E28">
        <v>4</v>
      </c>
      <c r="F28">
        <v>4</v>
      </c>
      <c r="G28">
        <v>3</v>
      </c>
      <c r="H28">
        <f t="shared" si="0"/>
        <v>15</v>
      </c>
      <c r="I28" s="12">
        <f t="shared" si="1"/>
        <v>75</v>
      </c>
      <c r="J28" s="12" t="s">
        <v>24</v>
      </c>
      <c r="K28">
        <v>3</v>
      </c>
      <c r="L28">
        <v>3</v>
      </c>
      <c r="M28">
        <v>5</v>
      </c>
      <c r="N28">
        <f t="shared" si="2"/>
        <v>11</v>
      </c>
      <c r="O28" s="13">
        <f t="shared" si="3"/>
        <v>73.333333333333329</v>
      </c>
      <c r="P28" s="12" t="s">
        <v>24</v>
      </c>
      <c r="Q28">
        <v>3</v>
      </c>
      <c r="R28">
        <v>4</v>
      </c>
      <c r="S28">
        <v>3</v>
      </c>
      <c r="T28">
        <f t="shared" si="4"/>
        <v>10</v>
      </c>
      <c r="U28" s="13">
        <f t="shared" si="5"/>
        <v>66.666666666666657</v>
      </c>
      <c r="V28" s="12" t="s">
        <v>24</v>
      </c>
      <c r="X28">
        <v>2</v>
      </c>
      <c r="Y28">
        <v>1</v>
      </c>
      <c r="Z28">
        <f t="shared" si="6"/>
        <v>3</v>
      </c>
      <c r="AA28" s="14">
        <f t="shared" si="7"/>
        <v>75</v>
      </c>
      <c r="AB28" s="14" t="s">
        <v>24</v>
      </c>
      <c r="AC28">
        <v>1</v>
      </c>
      <c r="AD28">
        <v>2</v>
      </c>
      <c r="AE28">
        <v>1</v>
      </c>
      <c r="AF28">
        <v>2</v>
      </c>
      <c r="AG28">
        <f t="shared" si="8"/>
        <v>6</v>
      </c>
      <c r="AH28" s="14">
        <f t="shared" si="9"/>
        <v>75</v>
      </c>
      <c r="AI28" s="14" t="s">
        <v>24</v>
      </c>
      <c r="AJ28">
        <v>1</v>
      </c>
      <c r="AK28">
        <v>1</v>
      </c>
      <c r="AL28">
        <v>1</v>
      </c>
      <c r="AM28">
        <v>1</v>
      </c>
      <c r="AN28">
        <f t="shared" si="10"/>
        <v>4</v>
      </c>
      <c r="AO28" s="14">
        <f t="shared" si="11"/>
        <v>50</v>
      </c>
      <c r="AP28" s="14" t="s">
        <v>80</v>
      </c>
    </row>
    <row r="29" spans="1:42" s="15" customFormat="1" x14ac:dyDescent="0.25">
      <c r="H29" s="16">
        <f>SUM(H7:H28)</f>
        <v>331</v>
      </c>
      <c r="I29" s="17"/>
      <c r="J29" s="17"/>
      <c r="N29" s="16">
        <f>SUM(N7:N28)</f>
        <v>241</v>
      </c>
      <c r="T29" s="16">
        <f>SUM(T7:T28)</f>
        <v>240</v>
      </c>
      <c r="W29" s="18"/>
      <c r="Z29" s="16">
        <f>SUM(Z7:Z28)</f>
        <v>75</v>
      </c>
      <c r="AG29" s="16">
        <f>SUM(AG7:AG28)</f>
        <v>147</v>
      </c>
      <c r="AN29" s="16">
        <f>SUM(AN7:AN28)</f>
        <v>141</v>
      </c>
    </row>
    <row r="30" spans="1:42" x14ac:dyDescent="0.25">
      <c r="H30">
        <f>20*22</f>
        <v>440</v>
      </c>
      <c r="I30" s="10">
        <f>AVERAGE(I7:I28)</f>
        <v>75.227272727272734</v>
      </c>
      <c r="O30" s="10">
        <f>AVERAGE(O7:O28)</f>
        <v>73.030303030303031</v>
      </c>
      <c r="P30" s="10"/>
      <c r="U30" s="10">
        <f>AVERAGE(U7:U28)</f>
        <v>72.727272727272734</v>
      </c>
      <c r="V30" s="10"/>
      <c r="AA30" s="10">
        <f>AVERAGE(AA7:AA28)</f>
        <v>85.227272727272734</v>
      </c>
      <c r="AB30" s="10"/>
      <c r="AH30" s="10">
        <f>AVERAGE(AH7:AH28)</f>
        <v>83.522727272727266</v>
      </c>
      <c r="AI30" s="10"/>
      <c r="AO30" s="10">
        <f>AVERAGE(AO7:AO28)</f>
        <v>80.11363636363636</v>
      </c>
      <c r="AP30" s="10"/>
    </row>
    <row r="31" spans="1:42" x14ac:dyDescent="0.25">
      <c r="I31" s="10" t="s">
        <v>22</v>
      </c>
      <c r="O31" s="10" t="s">
        <v>22</v>
      </c>
      <c r="P31" s="10"/>
      <c r="U31" s="10" t="s">
        <v>22</v>
      </c>
      <c r="V31" s="10"/>
      <c r="AA31" t="s">
        <v>24</v>
      </c>
      <c r="AH31" t="s">
        <v>24</v>
      </c>
      <c r="AO31" t="s">
        <v>24</v>
      </c>
    </row>
    <row r="32" spans="1:42" x14ac:dyDescent="0.25">
      <c r="D32" s="2" t="s">
        <v>68</v>
      </c>
      <c r="E32" s="2"/>
      <c r="F32" s="2"/>
      <c r="G32" s="2"/>
      <c r="H32" s="2"/>
      <c r="K32" s="3" t="s">
        <v>71</v>
      </c>
      <c r="L32" s="3"/>
      <c r="M32" s="3"/>
      <c r="N32" s="3"/>
      <c r="O32" s="3"/>
      <c r="P32" s="3"/>
      <c r="Q32" s="4" t="s">
        <v>69</v>
      </c>
      <c r="R32" s="4"/>
      <c r="S32" s="4"/>
      <c r="T32" s="4"/>
      <c r="X32" s="3" t="s">
        <v>71</v>
      </c>
      <c r="Y32" s="3"/>
      <c r="Z32" s="3"/>
      <c r="AA32" s="3"/>
      <c r="AB32" s="3"/>
      <c r="AD32" s="2" t="s">
        <v>68</v>
      </c>
      <c r="AE32" s="2"/>
      <c r="AF32" s="2"/>
      <c r="AK32" s="4" t="s">
        <v>69</v>
      </c>
      <c r="AL32" s="4"/>
      <c r="AM32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1CBD-CAB7-412E-95B0-65EEC5AF1EFC}">
  <dimension ref="A4:J25"/>
  <sheetViews>
    <sheetView topLeftCell="A3" workbookViewId="0">
      <selection activeCell="A25" sqref="A25"/>
    </sheetView>
  </sheetViews>
  <sheetFormatPr defaultRowHeight="15" x14ac:dyDescent="0.25"/>
  <cols>
    <col min="1" max="1" width="14.85546875" customWidth="1"/>
    <col min="2" max="2" width="12.42578125" customWidth="1"/>
    <col min="3" max="3" width="13.7109375" customWidth="1"/>
    <col min="4" max="4" width="15.7109375" customWidth="1"/>
    <col min="7" max="7" width="15.85546875" customWidth="1"/>
    <col min="8" max="8" width="18.42578125" customWidth="1"/>
    <col min="9" max="9" width="18.7109375" customWidth="1"/>
    <col min="10" max="10" width="17.7109375" customWidth="1"/>
  </cols>
  <sheetData>
    <row r="4" spans="1:10" x14ac:dyDescent="0.25">
      <c r="A4" s="19" t="s">
        <v>72</v>
      </c>
      <c r="B4" s="19"/>
      <c r="C4" s="19"/>
      <c r="D4" s="19"/>
      <c r="G4" s="19" t="s">
        <v>79</v>
      </c>
      <c r="H4" s="19"/>
      <c r="I4" s="19"/>
      <c r="J4" s="19"/>
    </row>
    <row r="6" spans="1:10" x14ac:dyDescent="0.25">
      <c r="A6" s="22" t="s">
        <v>73</v>
      </c>
      <c r="B6" s="22" t="s">
        <v>68</v>
      </c>
      <c r="C6" s="22" t="s">
        <v>71</v>
      </c>
      <c r="D6" s="22" t="s">
        <v>69</v>
      </c>
      <c r="G6" s="22" t="s">
        <v>73</v>
      </c>
      <c r="H6" s="22" t="s">
        <v>68</v>
      </c>
      <c r="I6" s="22" t="s">
        <v>71</v>
      </c>
      <c r="J6" s="22" t="s">
        <v>69</v>
      </c>
    </row>
    <row r="7" spans="1:10" x14ac:dyDescent="0.25">
      <c r="A7" s="20" t="s">
        <v>74</v>
      </c>
      <c r="B7" s="20">
        <v>331</v>
      </c>
      <c r="C7" s="20">
        <v>241</v>
      </c>
      <c r="D7" s="20">
        <v>240</v>
      </c>
      <c r="G7" s="20" t="s">
        <v>74</v>
      </c>
      <c r="H7" s="20">
        <v>75</v>
      </c>
      <c r="I7" s="20">
        <v>147</v>
      </c>
      <c r="J7" s="20">
        <v>141</v>
      </c>
    </row>
    <row r="8" spans="1:10" x14ac:dyDescent="0.25">
      <c r="A8" s="20" t="s">
        <v>75</v>
      </c>
      <c r="B8" s="21">
        <v>0.75229999999999997</v>
      </c>
      <c r="C8" s="21">
        <v>0.73029999999999995</v>
      </c>
      <c r="D8" s="21">
        <v>0.72729999999999995</v>
      </c>
      <c r="G8" s="20" t="s">
        <v>75</v>
      </c>
      <c r="H8" s="21">
        <v>0.85229999999999995</v>
      </c>
      <c r="I8" s="21">
        <v>0.83520000000000005</v>
      </c>
      <c r="J8" s="21">
        <v>0.80110000000000003</v>
      </c>
    </row>
    <row r="25" spans="1:7" x14ac:dyDescent="0.25">
      <c r="A25" t="s">
        <v>77</v>
      </c>
      <c r="G25" t="s">
        <v>76</v>
      </c>
    </row>
  </sheetData>
  <mergeCells count="2">
    <mergeCell ref="A4:D4"/>
    <mergeCell ref="G4:J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PERHITUNGAN HASIL</vt:lpstr>
      <vt:lpstr>PENYAJIAN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2022-04-06T14:32:45Z</dcterms:created>
  <dcterms:modified xsi:type="dcterms:W3CDTF">2022-04-06T16:30:41Z</dcterms:modified>
</cp:coreProperties>
</file>